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</definedNames>
  <calcPr fullCalcOnLoad="1"/>
</workbook>
</file>

<file path=xl/sharedStrings.xml><?xml version="1.0" encoding="utf-8"?>
<sst xmlns="http://schemas.openxmlformats.org/spreadsheetml/2006/main" count="180" uniqueCount="140">
  <si>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</si>
  <si>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</si>
  <si>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</si>
  <si>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</si>
  <si>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</si>
  <si>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</si>
  <si>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</si>
  <si>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</si>
  <si>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</si>
  <si>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</si>
  <si>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</si>
  <si>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</si>
  <si>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</si>
  <si>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</si>
  <si>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</si>
  <si>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</si>
  <si>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</si>
  <si>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</si>
  <si>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</si>
  <si>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</si>
  <si>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</si>
  <si>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</si>
  <si>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</si>
  <si>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</si>
  <si>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</si>
  <si>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</si>
  <si>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</si>
  <si>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</si>
  <si>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</si>
  <si>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</si>
  <si>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</si>
  <si>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</si>
  <si>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</si>
  <si>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</si>
  <si>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</si>
  <si>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</si>
  <si>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</si>
  <si>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</si>
  <si>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</si>
  <si>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</si>
  <si>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</si>
  <si>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</si>
  <si>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</si>
  <si>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</si>
  <si>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</si>
  <si>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</si>
  <si>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</si>
  <si>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</si>
  <si>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</si>
  <si>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</si>
  <si>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</si>
  <si>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</si>
  <si>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</si>
  <si>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</si>
  <si>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</si>
  <si>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</si>
  <si>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</si>
  <si>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</si>
  <si>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</si>
  <si>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</si>
  <si>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</si>
  <si>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</si>
  <si>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</si>
  <si>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</si>
  <si>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</si>
  <si>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</si>
  <si>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</si>
  <si>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</si>
  <si>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</si>
  <si>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</si>
  <si>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</si>
  <si>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</si>
  <si>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</si>
  <si>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</si>
  <si>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</si>
  <si>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</si>
  <si>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</si>
  <si>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</si>
  <si>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</si>
  <si>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</si>
  <si>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</si>
  <si>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</si>
  <si>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</si>
  <si>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</si>
  <si>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</si>
  <si>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</si>
  <si>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</si>
  <si>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</si>
  <si>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</si>
  <si>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</si>
  <si>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</si>
  <si>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</si>
  <si>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</si>
  <si>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</si>
  <si>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</si>
  <si>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</si>
  <si>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</si>
  <si>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</si>
  <si>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</si>
  <si>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</si>
  <si>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</si>
  <si>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 xml:space="preserve">  31/01/2008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</si>
  <si>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</si>
  <si>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</si>
  <si>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</si>
  <si>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</si>
  <si>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</si>
  <si>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</si>
  <si>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</si>
  <si>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</si>
  <si>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</si>
  <si>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</si>
  <si>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</si>
  <si>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</si>
  <si>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</si>
  <si>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Increase/ ( decrease) in payables</t>
  </si>
  <si>
    <t>Net cash used in investing activities</t>
  </si>
  <si>
    <t>CASH FLOWS FROM INVESTING ACTIVITIES</t>
  </si>
  <si>
    <t>Net cash from/ (used in) financing activities)</t>
  </si>
  <si>
    <t>Bank overdrafts</t>
  </si>
  <si>
    <t>representing net profits/ (loss) not</t>
  </si>
  <si>
    <t>Balance at 1 February 2008</t>
  </si>
  <si>
    <t>Loss for the period</t>
  </si>
  <si>
    <t>Tax recoverable/ (paid)</t>
  </si>
  <si>
    <t>Goodwill written off</t>
  </si>
  <si>
    <t>Loss on theft</t>
  </si>
  <si>
    <t>(Increase)/Decrease in receivables</t>
  </si>
  <si>
    <t>Decrease in Fixed Deposit with licensed bank</t>
  </si>
  <si>
    <t>Loss on disposal of property, plant and equipment</t>
  </si>
  <si>
    <t>FOR THE YEAR ENDED 31 OCTOBER 2008</t>
  </si>
  <si>
    <t>AS AT 31 OCTOBER 2008</t>
  </si>
  <si>
    <t xml:space="preserve">  31/10/2008</t>
  </si>
  <si>
    <t xml:space="preserve">  31/10/2007</t>
  </si>
  <si>
    <t xml:space="preserve">    31/10/2007</t>
  </si>
  <si>
    <t xml:space="preserve"> 31/10/2008</t>
  </si>
  <si>
    <t>Balance at 31 October 2008</t>
  </si>
  <si>
    <t xml:space="preserve"> 31/10/2007</t>
  </si>
  <si>
    <t>9 months</t>
  </si>
  <si>
    <t>9 Months</t>
  </si>
  <si>
    <t>NET INCREASE IN CASH AND CASH EQUIVALENTS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</si>
</sst>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11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42" applyNumberFormat="1" applyFont="1" applyFill="1" applyBorder="1" applyAlignment="1">
      <alignment horizontal="right"/>
    </xf>
    <xf numFmtId="191" fontId="0" fillId="0" borderId="0" xfId="42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1" fontId="0" fillId="0" borderId="0" xfId="42" applyNumberFormat="1" applyFont="1" applyFill="1" applyBorder="1" applyAlignment="1">
      <alignment/>
    </xf>
    <xf numFmtId="191" fontId="2" fillId="0" borderId="0" xfId="42" applyNumberFormat="1" applyFont="1" applyFill="1" applyBorder="1" applyAlignment="1">
      <alignment/>
    </xf>
    <xf numFmtId="191" fontId="0" fillId="0" borderId="15" xfId="42" applyNumberFormat="1" applyFont="1" applyFill="1" applyBorder="1" applyAlignment="1">
      <alignment/>
    </xf>
    <xf numFmtId="191" fontId="0" fillId="0" borderId="15" xfId="42" applyNumberFormat="1" applyFont="1" applyFill="1" applyBorder="1" applyAlignment="1">
      <alignment horizontal="center"/>
    </xf>
    <xf numFmtId="37" fontId="5" fillId="24" borderId="0" xfId="0" applyNumberFormat="1" applyFont="1" applyFill="1" applyAlignment="1" applyProtection="1">
      <alignment horizontal="left"/>
      <protection/>
    </xf>
    <xf numFmtId="37" fontId="4" fillId="24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 applyProtection="1">
      <alignment horizontal="center"/>
      <protection/>
    </xf>
    <xf numFmtId="191" fontId="0" fillId="0" borderId="10" xfId="42" applyNumberFormat="1" applyFont="1" applyFill="1" applyBorder="1" applyAlignment="1" applyProtection="1">
      <alignment horizontal="center"/>
      <protection/>
    </xf>
    <xf numFmtId="191" fontId="0" fillId="0" borderId="13" xfId="42" applyNumberFormat="1" applyFont="1" applyFill="1" applyBorder="1" applyAlignment="1">
      <alignment horizontal="center"/>
    </xf>
    <xf numFmtId="191" fontId="0" fillId="0" borderId="10" xfId="42" applyNumberFormat="1" applyFont="1" applyFill="1" applyBorder="1" applyAlignment="1" applyProtection="1">
      <alignment horizontal="right"/>
      <protection/>
    </xf>
    <xf numFmtId="191" fontId="0" fillId="0" borderId="11" xfId="42" applyNumberFormat="1" applyFont="1" applyFill="1" applyBorder="1" applyAlignment="1" applyProtection="1">
      <alignment horizontal="right"/>
      <protection/>
    </xf>
    <xf numFmtId="191" fontId="0" fillId="0" borderId="12" xfId="42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1" fontId="2" fillId="0" borderId="16" xfId="42" applyNumberFormat="1" applyFont="1" applyFill="1" applyBorder="1" applyAlignment="1">
      <alignment/>
    </xf>
    <xf numFmtId="169" fontId="2" fillId="0" borderId="16" xfId="0" applyNumberFormat="1" applyFont="1" applyFill="1" applyBorder="1" applyAlignment="1">
      <alignment horizontal="center"/>
    </xf>
    <xf numFmtId="191" fontId="0" fillId="0" borderId="11" xfId="42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3" xfId="42" applyNumberFormat="1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91" fontId="0" fillId="0" borderId="17" xfId="42" applyNumberFormat="1" applyFont="1" applyFill="1" applyBorder="1" applyAlignment="1">
      <alignment/>
    </xf>
    <xf numFmtId="37" fontId="0" fillId="0" borderId="13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right"/>
    </xf>
    <xf numFmtId="191" fontId="0" fillId="0" borderId="12" xfId="42" applyNumberFormat="1" applyFont="1" applyFill="1" applyBorder="1" applyAlignment="1" applyProtection="1">
      <alignment/>
      <protection/>
    </xf>
    <xf numFmtId="191" fontId="0" fillId="0" borderId="14" xfId="42" applyNumberFormat="1" applyFont="1" applyFill="1" applyBorder="1" applyAlignment="1" applyProtection="1">
      <alignment/>
      <protection/>
    </xf>
    <xf numFmtId="191" fontId="0" fillId="0" borderId="14" xfId="42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/>
    </xf>
    <xf numFmtId="210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91" fontId="0" fillId="0" borderId="0" xfId="42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169" fontId="0" fillId="0" borderId="0" xfId="0" applyNumberFormat="1" applyFont="1" applyFill="1" applyBorder="1" applyAlignment="1" applyProtection="1" quotePrefix="1">
      <alignment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37" fontId="5" fillId="0" borderId="0" xfId="0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 horizontal="right"/>
    </xf>
    <xf numFmtId="211" fontId="0" fillId="0" borderId="0" xfId="0" applyNumberFormat="1" applyFont="1" applyFill="1" applyBorder="1" applyAlignment="1">
      <alignment/>
    </xf>
    <xf numFmtId="211" fontId="0" fillId="0" borderId="0" xfId="42" applyNumberFormat="1" applyFont="1" applyFill="1" applyBorder="1" applyAlignment="1">
      <alignment horizontal="right"/>
    </xf>
    <xf numFmtId="169" fontId="0" fillId="0" borderId="0" xfId="0" applyNumberFormat="1" applyFont="1" applyBorder="1" applyAlignment="1" applyProtection="1">
      <alignment/>
      <protection/>
    </xf>
    <xf numFmtId="191" fontId="0" fillId="0" borderId="0" xfId="42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 quotePrefix="1">
      <alignment/>
      <protection/>
    </xf>
    <xf numFmtId="37" fontId="0" fillId="0" borderId="14" xfId="0" applyNumberFormat="1" applyFont="1" applyFill="1" applyBorder="1" applyAlignment="1">
      <alignment/>
    </xf>
    <xf numFmtId="191" fontId="0" fillId="0" borderId="14" xfId="42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69" fontId="0" fillId="0" borderId="14" xfId="0" applyNumberFormat="1" applyFont="1" applyFill="1" applyBorder="1" applyAlignment="1" applyProtection="1">
      <alignment/>
      <protection/>
    </xf>
    <xf numFmtId="169" fontId="0" fillId="0" borderId="14" xfId="0" applyNumberFormat="1" applyFont="1" applyFill="1" applyBorder="1" applyAlignment="1" applyProtection="1">
      <alignment horizontal="center"/>
      <protection/>
    </xf>
    <xf numFmtId="191" fontId="0" fillId="0" borderId="14" xfId="42" applyNumberFormat="1" applyFont="1" applyFill="1" applyBorder="1" applyAlignment="1" applyProtection="1">
      <alignment/>
      <protection/>
    </xf>
    <xf numFmtId="191" fontId="0" fillId="0" borderId="14" xfId="42" applyNumberFormat="1" applyFont="1" applyFill="1" applyBorder="1" applyAlignment="1">
      <alignment horizontal="right"/>
    </xf>
    <xf numFmtId="171" fontId="0" fillId="0" borderId="14" xfId="42" applyFont="1" applyFill="1" applyBorder="1" applyAlignment="1">
      <alignment horizontal="right"/>
    </xf>
    <xf numFmtId="171" fontId="0" fillId="0" borderId="14" xfId="42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12" fillId="0" borderId="0" xfId="0" applyNumberFormat="1" applyFont="1" applyFill="1" applyAlignment="1" applyProtection="1">
      <alignment/>
      <protection/>
    </xf>
    <xf numFmtId="169" fontId="0" fillId="0" borderId="14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 quotePrefix="1">
      <alignment/>
      <protection/>
    </xf>
    <xf numFmtId="169" fontId="0" fillId="0" borderId="17" xfId="0" applyNumberFormat="1" applyFont="1" applyFill="1" applyBorder="1" applyAlignment="1" applyProtection="1">
      <alignment horizontal="center"/>
      <protection/>
    </xf>
    <xf numFmtId="194" fontId="0" fillId="0" borderId="0" xfId="0" applyNumberFormat="1" applyFont="1" applyFill="1" applyBorder="1" applyAlignment="1" applyProtection="1" quotePrefix="1">
      <alignment/>
      <protection/>
    </xf>
    <xf numFmtId="191" fontId="0" fillId="0" borderId="0" xfId="42" applyNumberFormat="1" applyFont="1" applyFill="1" applyBorder="1" applyAlignment="1" applyProtection="1" quotePrefix="1">
      <alignment/>
      <protection/>
    </xf>
    <xf numFmtId="169" fontId="0" fillId="0" borderId="16" xfId="0" applyNumberFormat="1" applyFont="1" applyFill="1" applyBorder="1" applyAlignment="1" applyProtection="1" quotePrefix="1">
      <alignment/>
      <protection/>
    </xf>
    <xf numFmtId="191" fontId="0" fillId="0" borderId="16" xfId="42" applyNumberFormat="1" applyFont="1" applyFill="1" applyBorder="1" applyAlignment="1" applyProtection="1" quotePrefix="1">
      <alignment/>
      <protection/>
    </xf>
    <xf numFmtId="19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wrapText="1"/>
    </xf>
    <xf numFmtId="0" fontId="5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 horizontal="left" vertical="top"/>
      <protection/>
    </xf>
    <xf numFmtId="191" fontId="0" fillId="0" borderId="0" xfId="4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91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Alignment="1">
      <alignment/>
    </xf>
    <xf numFmtId="203" fontId="0" fillId="0" borderId="0" xfId="42" applyNumberFormat="1" applyFont="1" applyFill="1" applyAlignment="1">
      <alignment/>
    </xf>
    <xf numFmtId="1" fontId="0" fillId="0" borderId="0" xfId="42" applyNumberFormat="1" applyFont="1" applyFill="1" applyAlignment="1">
      <alignment horizontal="right"/>
    </xf>
    <xf numFmtId="1" fontId="0" fillId="0" borderId="0" xfId="42" applyNumberFormat="1" applyFont="1" applyFill="1" applyBorder="1" applyAlignment="1">
      <alignment horizontal="right"/>
    </xf>
    <xf numFmtId="191" fontId="0" fillId="0" borderId="0" xfId="42" applyNumberFormat="1" applyFont="1" applyFill="1" applyBorder="1" applyAlignment="1">
      <alignment horizontal="left"/>
    </xf>
    <xf numFmtId="169" fontId="0" fillId="0" borderId="0" xfId="42" applyNumberFormat="1" applyFont="1" applyFill="1" applyBorder="1" applyAlignment="1">
      <alignment horizontal="right"/>
    </xf>
    <xf numFmtId="205" fontId="0" fillId="0" borderId="0" xfId="0" applyNumberFormat="1" applyFill="1" applyAlignment="1">
      <alignment/>
    </xf>
    <xf numFmtId="191" fontId="0" fillId="0" borderId="0" xfId="42" applyNumberFormat="1" applyFont="1" applyFill="1" applyAlignment="1">
      <alignment horizontal="left"/>
    </xf>
    <xf numFmtId="0" fontId="0" fillId="0" borderId="0" xfId="42" applyNumberFormat="1" applyFont="1" applyFill="1" applyBorder="1" applyAlignment="1">
      <alignment horizontal="right"/>
    </xf>
    <xf numFmtId="191" fontId="0" fillId="0" borderId="0" xfId="0" applyNumberFormat="1" applyFill="1" applyAlignment="1">
      <alignment/>
    </xf>
    <xf numFmtId="191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Fill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">
      <selection activeCell="D6" sqref="D6"/>
    </sheetView>
  </sheetViews>
  <sheetFormatPr defaultColWidth="8.28125" defaultRowHeight="12.75"/>
  <cols>
    <col min="1" max="1" width="55.57421875" style="41" customWidth="1"/>
    <col min="2" max="2" width="12.7109375" style="41" customWidth="1"/>
    <col min="3" max="3" width="3.7109375" style="38" customWidth="1"/>
    <col min="4" max="4" width="12.7109375" style="116" customWidth="1"/>
    <col min="5" max="5" width="4.140625" style="38" customWidth="1"/>
    <col min="6" max="6" width="6.00390625" style="38" customWidth="1"/>
    <col min="7" max="7" width="7.00390625" style="38" customWidth="1"/>
    <col min="8" max="16384" width="8.28125" style="38" customWidth="1"/>
  </cols>
  <sheetData>
    <row r="1" spans="1:10" s="28" customFormat="1" ht="15" customHeight="1">
      <c r="A1" s="22" t="s">
        <v>51</v>
      </c>
      <c r="B1" s="25"/>
      <c r="C1" s="25"/>
      <c r="D1" s="125"/>
      <c r="E1" s="25"/>
      <c r="F1" s="25"/>
      <c r="G1" s="25"/>
      <c r="H1" s="25"/>
      <c r="I1" s="25"/>
      <c r="J1" s="25"/>
    </row>
    <row r="2" spans="1:10" s="28" customFormat="1" ht="12" customHeight="1">
      <c r="A2" s="23" t="s">
        <v>0</v>
      </c>
      <c r="B2" s="25"/>
      <c r="C2" s="25"/>
      <c r="D2" s="27"/>
      <c r="E2" s="25"/>
      <c r="F2" s="25"/>
      <c r="G2" s="25"/>
      <c r="H2" s="25"/>
      <c r="I2" s="25"/>
      <c r="J2" s="25"/>
    </row>
    <row r="3" spans="1:10" s="28" customFormat="1" ht="12" customHeight="1">
      <c r="A3" s="22"/>
      <c r="B3" s="23"/>
      <c r="C3" s="23"/>
      <c r="D3" s="121"/>
      <c r="E3" s="23"/>
      <c r="F3" s="23"/>
      <c r="G3" s="24"/>
      <c r="H3" s="23"/>
      <c r="I3" s="23"/>
      <c r="J3" s="23"/>
    </row>
    <row r="4" spans="1:10" s="29" customFormat="1" ht="15">
      <c r="A4" s="122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8" customFormat="1" ht="15">
      <c r="A5" s="22" t="s">
        <v>130</v>
      </c>
      <c r="B5" s="25"/>
      <c r="C5" s="25"/>
      <c r="D5" s="27"/>
      <c r="E5" s="25"/>
      <c r="F5" s="25"/>
      <c r="G5" s="25"/>
      <c r="H5" s="25"/>
      <c r="I5" s="25"/>
      <c r="J5" s="25"/>
    </row>
    <row r="6" spans="1:10" s="28" customFormat="1" ht="14.25">
      <c r="A6" s="30"/>
      <c r="B6" s="31"/>
      <c r="C6" s="31"/>
      <c r="D6" s="110"/>
      <c r="E6" s="32"/>
      <c r="F6" s="32"/>
      <c r="G6" s="32"/>
      <c r="H6" s="32"/>
      <c r="I6" s="33"/>
      <c r="J6" s="33"/>
    </row>
    <row r="7" spans="1:8" ht="15">
      <c r="A7" s="9"/>
      <c r="B7" s="12" t="s">
        <v>8</v>
      </c>
      <c r="C7" s="14"/>
      <c r="D7" s="12" t="s">
        <v>9</v>
      </c>
      <c r="E7" s="35"/>
      <c r="F7" s="34"/>
      <c r="G7" s="36"/>
      <c r="H7" s="37"/>
    </row>
    <row r="8" spans="1:8" ht="14.25">
      <c r="A8" s="13"/>
      <c r="B8" s="5" t="s">
        <v>26</v>
      </c>
      <c r="C8" s="7"/>
      <c r="D8" s="5" t="s">
        <v>26</v>
      </c>
      <c r="E8" s="39"/>
      <c r="F8" s="39"/>
      <c r="G8" s="40"/>
      <c r="H8" s="37"/>
    </row>
    <row r="9" spans="1:8" ht="14.25">
      <c r="A9" s="13"/>
      <c r="B9" s="5" t="s">
        <v>134</v>
      </c>
      <c r="C9" s="7"/>
      <c r="D9" s="5" t="s">
        <v>101</v>
      </c>
      <c r="E9" s="39"/>
      <c r="F9" s="39"/>
      <c r="G9" s="40"/>
      <c r="H9" s="37"/>
    </row>
    <row r="10" spans="1:8" ht="14.25">
      <c r="A10" s="13"/>
      <c r="B10" s="12" t="s">
        <v>48</v>
      </c>
      <c r="C10" s="12"/>
      <c r="D10" s="12" t="s">
        <v>48</v>
      </c>
      <c r="E10" s="39"/>
      <c r="F10" s="39"/>
      <c r="G10" s="40"/>
      <c r="H10" s="37"/>
    </row>
    <row r="11" spans="1:8" ht="14.25">
      <c r="A11" s="15" t="s">
        <v>53</v>
      </c>
      <c r="B11" s="9"/>
      <c r="C11" s="10"/>
      <c r="D11" s="111"/>
      <c r="E11" s="39"/>
      <c r="F11" s="39"/>
      <c r="G11" s="40"/>
      <c r="H11" s="37"/>
    </row>
    <row r="12" spans="1:8" ht="14.25">
      <c r="A12" s="10" t="s">
        <v>10</v>
      </c>
      <c r="B12" s="9">
        <v>9182960</v>
      </c>
      <c r="C12" s="16"/>
      <c r="D12" s="112">
        <v>10481505</v>
      </c>
      <c r="E12" s="43"/>
      <c r="F12" s="43"/>
      <c r="G12" s="44"/>
      <c r="H12" s="37"/>
    </row>
    <row r="13" spans="1:8" ht="14.25">
      <c r="A13" s="10" t="s">
        <v>102</v>
      </c>
      <c r="B13" s="9">
        <v>3212500</v>
      </c>
      <c r="C13" s="16"/>
      <c r="D13" s="112">
        <v>3240625</v>
      </c>
      <c r="E13" s="43"/>
      <c r="F13" s="43"/>
      <c r="G13" s="44"/>
      <c r="H13" s="37"/>
    </row>
    <row r="14" spans="1:8" ht="14.25">
      <c r="A14" s="10" t="s">
        <v>70</v>
      </c>
      <c r="B14" s="9">
        <v>2780</v>
      </c>
      <c r="C14" s="16"/>
      <c r="D14" s="112">
        <v>5844</v>
      </c>
      <c r="E14" s="43"/>
      <c r="F14" s="43"/>
      <c r="G14" s="44"/>
      <c r="H14" s="37"/>
    </row>
    <row r="15" spans="1:8" ht="14.25">
      <c r="A15" s="10" t="s">
        <v>103</v>
      </c>
      <c r="B15" s="171">
        <v>228289</v>
      </c>
      <c r="C15" s="16"/>
      <c r="D15" s="188">
        <v>228289</v>
      </c>
      <c r="E15" s="43"/>
      <c r="F15" s="43"/>
      <c r="G15" s="44"/>
      <c r="H15" s="37"/>
    </row>
    <row r="16" spans="1:8" ht="14.25">
      <c r="A16" s="136"/>
      <c r="B16" s="9">
        <f>SUM(B12:B15)</f>
        <v>12626529</v>
      </c>
      <c r="C16" s="10"/>
      <c r="D16" s="113">
        <f>SUM(D12:D15)</f>
        <v>13956263</v>
      </c>
      <c r="E16" s="39"/>
      <c r="F16" s="39"/>
      <c r="G16" s="40"/>
      <c r="H16" s="37"/>
    </row>
    <row r="17" spans="1:8" ht="14.25">
      <c r="A17" s="13"/>
      <c r="B17" s="13"/>
      <c r="C17" s="17"/>
      <c r="D17" s="127"/>
      <c r="E17" s="39"/>
      <c r="F17" s="39"/>
      <c r="G17" s="40"/>
      <c r="H17" s="37"/>
    </row>
    <row r="18" spans="1:8" ht="14.25">
      <c r="A18" s="15" t="s">
        <v>27</v>
      </c>
      <c r="B18" s="13"/>
      <c r="C18" s="17"/>
      <c r="D18" s="127"/>
      <c r="E18" s="39"/>
      <c r="F18" s="39"/>
      <c r="G18" s="40"/>
      <c r="H18" s="37"/>
    </row>
    <row r="19" spans="1:8" ht="14.25">
      <c r="A19" s="13" t="s">
        <v>11</v>
      </c>
      <c r="B19" s="18">
        <v>2715357</v>
      </c>
      <c r="C19" s="17"/>
      <c r="D19" s="130">
        <v>2456318</v>
      </c>
      <c r="E19" s="39"/>
      <c r="F19" s="39"/>
      <c r="G19" s="40"/>
      <c r="H19" s="37"/>
    </row>
    <row r="20" spans="1:8" ht="14.25">
      <c r="A20" s="13" t="s">
        <v>33</v>
      </c>
      <c r="B20" s="19">
        <v>9695786</v>
      </c>
      <c r="C20" s="17"/>
      <c r="D20" s="131">
        <v>8120310</v>
      </c>
      <c r="E20" s="39"/>
      <c r="F20" s="39"/>
      <c r="G20" s="45"/>
      <c r="H20" s="37"/>
    </row>
    <row r="21" spans="1:8" ht="14.25">
      <c r="A21" s="13" t="s">
        <v>58</v>
      </c>
      <c r="B21" s="19">
        <v>254792</v>
      </c>
      <c r="C21" s="17"/>
      <c r="D21" s="131">
        <v>522342</v>
      </c>
      <c r="E21" s="39"/>
      <c r="F21" s="39"/>
      <c r="G21" s="45"/>
      <c r="H21" s="37"/>
    </row>
    <row r="22" spans="1:8" ht="14.25">
      <c r="A22" s="13" t="s">
        <v>104</v>
      </c>
      <c r="B22" s="19">
        <v>283763</v>
      </c>
      <c r="C22" s="17"/>
      <c r="D22" s="140">
        <v>497625</v>
      </c>
      <c r="E22" s="39"/>
      <c r="F22" s="39"/>
      <c r="G22" s="45"/>
      <c r="H22" s="37"/>
    </row>
    <row r="23" spans="1:8" ht="14.25">
      <c r="A23" s="13" t="s">
        <v>28</v>
      </c>
      <c r="B23" s="20">
        <v>206025</v>
      </c>
      <c r="C23" s="17"/>
      <c r="D23" s="150">
        <v>123150</v>
      </c>
      <c r="E23" s="39"/>
      <c r="F23" s="39"/>
      <c r="G23" s="45"/>
      <c r="H23" s="37"/>
    </row>
    <row r="24" spans="1:8" ht="14.25" customHeight="1">
      <c r="A24" s="9"/>
      <c r="B24" s="97">
        <f>SUM(B19:B23)</f>
        <v>13155723</v>
      </c>
      <c r="C24" s="96"/>
      <c r="D24" s="143">
        <f>SUM(D19:D23)</f>
        <v>11719745</v>
      </c>
      <c r="E24" s="42"/>
      <c r="F24" s="42"/>
      <c r="G24" s="42"/>
      <c r="H24" s="37"/>
    </row>
    <row r="25" spans="1:8" ht="14.25" customHeight="1">
      <c r="A25" s="9"/>
      <c r="B25" s="9"/>
      <c r="C25" s="9"/>
      <c r="D25" s="142"/>
      <c r="E25" s="42"/>
      <c r="F25" s="42"/>
      <c r="G25" s="42"/>
      <c r="H25" s="37"/>
    </row>
    <row r="26" spans="1:8" ht="19.5" customHeight="1" thickBot="1">
      <c r="A26" s="9" t="s">
        <v>71</v>
      </c>
      <c r="B26" s="144">
        <f>B16+B24</f>
        <v>25782252</v>
      </c>
      <c r="C26" s="9"/>
      <c r="D26" s="145">
        <f>D16+D24</f>
        <v>25676008</v>
      </c>
      <c r="E26" s="42"/>
      <c r="F26" s="42"/>
      <c r="G26" s="42"/>
      <c r="H26" s="37"/>
    </row>
    <row r="27" ht="15.75" thickTop="1"/>
    <row r="28" spans="1:8" ht="14.25">
      <c r="A28" s="147" t="s">
        <v>72</v>
      </c>
      <c r="B28" s="13"/>
      <c r="C28" s="17"/>
      <c r="D28" s="127"/>
      <c r="E28" s="45"/>
      <c r="F28" s="45"/>
      <c r="G28" s="37"/>
      <c r="H28" s="37"/>
    </row>
    <row r="29" spans="1:8" ht="14.25">
      <c r="A29" s="4" t="s">
        <v>73</v>
      </c>
      <c r="B29" s="13"/>
      <c r="C29" s="17"/>
      <c r="D29" s="127"/>
      <c r="E29" s="45"/>
      <c r="F29" s="45"/>
      <c r="G29" s="37"/>
      <c r="H29" s="37"/>
    </row>
    <row r="30" spans="1:8" ht="14.25">
      <c r="A30" s="13" t="s">
        <v>105</v>
      </c>
      <c r="B30" s="13">
        <v>14000000</v>
      </c>
      <c r="C30" s="17"/>
      <c r="D30" s="127">
        <v>14000000</v>
      </c>
      <c r="E30" s="45"/>
      <c r="F30" s="45"/>
      <c r="G30" s="37"/>
      <c r="H30" s="37"/>
    </row>
    <row r="31" spans="1:8" ht="14.25">
      <c r="A31" s="13" t="s">
        <v>106</v>
      </c>
      <c r="B31" s="13">
        <v>550571</v>
      </c>
      <c r="C31" s="17"/>
      <c r="D31" s="113">
        <v>550571</v>
      </c>
      <c r="E31" s="45"/>
      <c r="F31" s="45"/>
      <c r="G31" s="37"/>
      <c r="H31" s="37"/>
    </row>
    <row r="32" spans="1:8" ht="14.25">
      <c r="A32" s="13" t="s">
        <v>107</v>
      </c>
      <c r="B32" s="134">
        <v>17161</v>
      </c>
      <c r="C32" s="17"/>
      <c r="D32" s="113">
        <v>-5066</v>
      </c>
      <c r="E32" s="45"/>
      <c r="F32" s="45"/>
      <c r="G32" s="37"/>
      <c r="H32" s="37"/>
    </row>
    <row r="33" spans="1:8" ht="14.25">
      <c r="A33" s="13" t="s">
        <v>108</v>
      </c>
      <c r="B33" s="13">
        <v>856361</v>
      </c>
      <c r="C33" s="17"/>
      <c r="D33" s="127">
        <v>2249798</v>
      </c>
      <c r="E33" s="45"/>
      <c r="F33" s="45"/>
      <c r="G33" s="37"/>
      <c r="H33" s="37"/>
    </row>
    <row r="34" spans="1:8" ht="14.25">
      <c r="A34" s="13" t="s">
        <v>109</v>
      </c>
      <c r="B34" s="151">
        <v>-2575050</v>
      </c>
      <c r="C34" s="17"/>
      <c r="D34" s="172">
        <v>-2575050</v>
      </c>
      <c r="E34" s="45"/>
      <c r="F34" s="45"/>
      <c r="G34" s="37"/>
      <c r="H34" s="37"/>
    </row>
    <row r="35" spans="1:8" ht="19.5" customHeight="1">
      <c r="A35" s="4"/>
      <c r="B35" s="13">
        <f>SUM(B30:B34)</f>
        <v>12849043</v>
      </c>
      <c r="C35" s="17"/>
      <c r="D35" s="126">
        <f>SUM(D30:D34)</f>
        <v>14220253</v>
      </c>
      <c r="E35" s="45"/>
      <c r="F35" s="45"/>
      <c r="G35" s="37"/>
      <c r="H35" s="37"/>
    </row>
    <row r="36" spans="1:8" ht="15" customHeight="1">
      <c r="A36" s="4" t="s">
        <v>74</v>
      </c>
      <c r="B36" s="190">
        <v>0</v>
      </c>
      <c r="C36" s="17"/>
      <c r="D36" s="189">
        <v>0</v>
      </c>
      <c r="E36" s="45"/>
      <c r="F36" s="45"/>
      <c r="G36" s="37"/>
      <c r="H36" s="37"/>
    </row>
    <row r="37" spans="1:8" ht="15" customHeight="1">
      <c r="A37" s="4" t="s">
        <v>75</v>
      </c>
      <c r="B37" s="13">
        <f>B35+B36</f>
        <v>12849043</v>
      </c>
      <c r="C37" s="17"/>
      <c r="D37" s="126">
        <f>D35+D36</f>
        <v>14220253</v>
      </c>
      <c r="E37" s="45"/>
      <c r="F37" s="45"/>
      <c r="G37" s="37"/>
      <c r="H37" s="37"/>
    </row>
    <row r="38" spans="1:8" ht="15" customHeight="1">
      <c r="A38" s="4"/>
      <c r="B38" s="13"/>
      <c r="C38" s="17"/>
      <c r="D38" s="126"/>
      <c r="E38" s="45"/>
      <c r="F38" s="45"/>
      <c r="G38" s="37"/>
      <c r="H38" s="37"/>
    </row>
    <row r="39" spans="1:8" ht="14.25">
      <c r="A39" s="4" t="s">
        <v>76</v>
      </c>
      <c r="B39" s="13"/>
      <c r="C39" s="17"/>
      <c r="D39" s="127"/>
      <c r="E39" s="45"/>
      <c r="F39" s="45"/>
      <c r="G39" s="37"/>
      <c r="H39" s="37"/>
    </row>
    <row r="40" spans="1:8" ht="14.25">
      <c r="A40" s="10" t="s">
        <v>47</v>
      </c>
      <c r="B40" s="18">
        <v>332518</v>
      </c>
      <c r="C40" s="17"/>
      <c r="D40" s="130">
        <v>478766</v>
      </c>
      <c r="E40" s="45"/>
      <c r="F40" s="45"/>
      <c r="G40" s="37"/>
      <c r="H40" s="37"/>
    </row>
    <row r="41" spans="1:8" ht="14.25">
      <c r="A41" s="13" t="s">
        <v>110</v>
      </c>
      <c r="B41" s="20">
        <v>3348380</v>
      </c>
      <c r="C41" s="17"/>
      <c r="D41" s="132">
        <v>3481401</v>
      </c>
      <c r="E41" s="45"/>
      <c r="F41" s="45"/>
      <c r="G41" s="37"/>
      <c r="H41" s="37"/>
    </row>
    <row r="42" spans="1:8" ht="19.5" customHeight="1">
      <c r="A42" s="4"/>
      <c r="B42" s="146">
        <f>SUM(B40:B41)</f>
        <v>3680898</v>
      </c>
      <c r="C42" s="17"/>
      <c r="D42" s="129">
        <f>SUM(D40:D41)</f>
        <v>3960167</v>
      </c>
      <c r="E42" s="45"/>
      <c r="F42" s="45"/>
      <c r="G42" s="37"/>
      <c r="H42" s="37"/>
    </row>
    <row r="43" spans="1:8" ht="19.5" customHeight="1">
      <c r="A43" s="4"/>
      <c r="B43" s="13"/>
      <c r="C43" s="17"/>
      <c r="D43" s="126"/>
      <c r="E43" s="45"/>
      <c r="F43" s="45"/>
      <c r="G43" s="37"/>
      <c r="H43" s="37"/>
    </row>
    <row r="44" spans="1:8" ht="14.25">
      <c r="A44" s="15" t="s">
        <v>77</v>
      </c>
      <c r="B44" s="13"/>
      <c r="C44" s="17"/>
      <c r="D44" s="127"/>
      <c r="E44" s="45"/>
      <c r="F44" s="45"/>
      <c r="G44" s="45"/>
      <c r="H44" s="37"/>
    </row>
    <row r="45" spans="1:8" ht="14.25">
      <c r="A45" s="9" t="s">
        <v>34</v>
      </c>
      <c r="B45" s="18">
        <v>3965574</v>
      </c>
      <c r="C45" s="10"/>
      <c r="D45" s="128">
        <v>3136328</v>
      </c>
      <c r="E45" s="42"/>
      <c r="F45" s="42"/>
      <c r="G45" s="42"/>
      <c r="H45" s="37"/>
    </row>
    <row r="46" spans="1:8" ht="14.25">
      <c r="A46" s="13" t="s">
        <v>45</v>
      </c>
      <c r="B46" s="19">
        <v>154309</v>
      </c>
      <c r="C46" s="17"/>
      <c r="D46" s="131">
        <v>393604</v>
      </c>
      <c r="E46" s="45"/>
      <c r="F46" s="45"/>
      <c r="G46" s="42"/>
      <c r="H46" s="37"/>
    </row>
    <row r="47" spans="1:8" ht="14.25">
      <c r="A47" s="13" t="s">
        <v>46</v>
      </c>
      <c r="B47" s="19">
        <v>0</v>
      </c>
      <c r="C47" s="17"/>
      <c r="D47" s="131">
        <v>10080</v>
      </c>
      <c r="E47" s="45"/>
      <c r="F47" s="45"/>
      <c r="G47" s="42"/>
      <c r="H47" s="37"/>
    </row>
    <row r="48" spans="1:8" ht="14.25">
      <c r="A48" s="13" t="s">
        <v>80</v>
      </c>
      <c r="B48" s="20">
        <v>5132428</v>
      </c>
      <c r="C48" s="17"/>
      <c r="D48" s="132">
        <v>3955576</v>
      </c>
      <c r="E48" s="45"/>
      <c r="F48" s="45"/>
      <c r="G48" s="37"/>
      <c r="H48" s="37"/>
    </row>
    <row r="49" spans="1:8" ht="19.5" customHeight="1">
      <c r="A49" s="13"/>
      <c r="B49" s="97">
        <f>SUM(B45:B48)</f>
        <v>9252311</v>
      </c>
      <c r="C49" s="9"/>
      <c r="D49" s="129">
        <f>SUM(D45:D48)</f>
        <v>7495588</v>
      </c>
      <c r="E49" s="45"/>
      <c r="F49" s="45"/>
      <c r="G49" s="37"/>
      <c r="H49" s="37"/>
    </row>
    <row r="50" spans="1:4" ht="14.25">
      <c r="A50" s="162" t="s">
        <v>78</v>
      </c>
      <c r="B50" s="9">
        <f>B42+B49</f>
        <v>12933209</v>
      </c>
      <c r="D50" s="148">
        <f>D42+D49</f>
        <v>11455755</v>
      </c>
    </row>
    <row r="51" spans="1:4" ht="15" thickBot="1">
      <c r="A51" s="162" t="s">
        <v>79</v>
      </c>
      <c r="B51" s="144">
        <f>B37+B50</f>
        <v>25782252</v>
      </c>
      <c r="D51" s="149">
        <f>D37+D50</f>
        <v>25676008</v>
      </c>
    </row>
    <row r="52" ht="15.75" thickTop="1">
      <c r="A52" s="162"/>
    </row>
    <row r="53" spans="1:8" ht="14.25">
      <c r="A53" s="13" t="s">
        <v>86</v>
      </c>
      <c r="B53" s="164">
        <v>0.0918</v>
      </c>
      <c r="C53" s="21"/>
      <c r="D53" s="165">
        <v>0.1016</v>
      </c>
      <c r="E53" s="45"/>
      <c r="F53" s="45"/>
      <c r="G53" s="37"/>
      <c r="H53" s="37"/>
    </row>
    <row r="54" spans="1:8" ht="14.25">
      <c r="A54" s="13" t="s">
        <v>94</v>
      </c>
      <c r="B54" s="13"/>
      <c r="C54" s="17"/>
      <c r="D54" s="134"/>
      <c r="E54" s="45"/>
      <c r="F54" s="45"/>
      <c r="G54" s="37"/>
      <c r="H54" s="37"/>
    </row>
    <row r="55" spans="1:8" ht="14.25">
      <c r="A55" s="13"/>
      <c r="B55" s="13"/>
      <c r="C55" s="17"/>
      <c r="D55" s="111"/>
      <c r="E55" s="45"/>
      <c r="F55" s="45"/>
      <c r="G55" s="37"/>
      <c r="H55" s="37"/>
    </row>
    <row r="56" spans="1:8" ht="14.25">
      <c r="A56" s="246" t="s">
        <v>6</v>
      </c>
      <c r="B56" s="247"/>
      <c r="C56" s="247"/>
      <c r="D56" s="247"/>
      <c r="E56" s="46"/>
      <c r="F56" s="46"/>
      <c r="G56" s="37"/>
      <c r="H56" s="37"/>
    </row>
    <row r="57" spans="1:9" ht="15">
      <c r="A57" s="247"/>
      <c r="B57" s="247"/>
      <c r="C57" s="247"/>
      <c r="D57" s="247"/>
      <c r="E57" s="47"/>
      <c r="F57" s="47"/>
      <c r="G57" s="47"/>
      <c r="H57" s="47"/>
      <c r="I57" s="48"/>
    </row>
    <row r="58" spans="1:6" ht="14.25">
      <c r="A58" s="3"/>
      <c r="B58" s="3"/>
      <c r="C58" s="99"/>
      <c r="D58" s="114"/>
      <c r="E58" s="50"/>
      <c r="F58" s="50"/>
    </row>
    <row r="59" spans="1:6" ht="15">
      <c r="A59" s="49"/>
      <c r="B59" s="49"/>
      <c r="C59" s="50"/>
      <c r="D59" s="115"/>
      <c r="E59" s="50"/>
      <c r="F59" s="50"/>
    </row>
    <row r="60" spans="1:6" ht="15">
      <c r="A60" s="49"/>
      <c r="B60" s="49"/>
      <c r="C60" s="50"/>
      <c r="D60" s="115"/>
      <c r="E60" s="50"/>
      <c r="F60" s="50"/>
    </row>
    <row r="61" spans="1:6" ht="15">
      <c r="A61" s="49"/>
      <c r="B61" s="49"/>
      <c r="C61" s="50"/>
      <c r="D61" s="115"/>
      <c r="E61" s="50"/>
      <c r="F61" s="50"/>
    </row>
    <row r="62" spans="1:6" ht="15">
      <c r="A62" s="49"/>
      <c r="B62" s="49"/>
      <c r="C62" s="50"/>
      <c r="D62" s="115"/>
      <c r="E62" s="50"/>
      <c r="F62" s="50"/>
    </row>
    <row r="63" spans="1:6" ht="15">
      <c r="A63" s="49"/>
      <c r="B63" s="49"/>
      <c r="C63" s="50"/>
      <c r="D63" s="115"/>
      <c r="E63" s="50"/>
      <c r="F63" s="50"/>
    </row>
    <row r="64" spans="1:6" ht="15">
      <c r="A64" s="49"/>
      <c r="B64" s="49"/>
      <c r="C64" s="50"/>
      <c r="D64" s="115"/>
      <c r="E64" s="50"/>
      <c r="F64" s="50"/>
    </row>
    <row r="65" spans="1:6" ht="15">
      <c r="A65" s="49"/>
      <c r="B65" s="49"/>
      <c r="C65" s="50"/>
      <c r="D65" s="115"/>
      <c r="E65" s="50"/>
      <c r="F65" s="50"/>
    </row>
    <row r="66" spans="1:6" ht="15">
      <c r="A66" s="49"/>
      <c r="B66" s="49"/>
      <c r="C66" s="50"/>
      <c r="D66" s="115"/>
      <c r="E66" s="50"/>
      <c r="F66" s="50"/>
    </row>
  </sheetData>
  <sheetProtection/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100" zoomScalePageLayoutView="0" workbookViewId="0" topLeftCell="A1">
      <selection activeCell="O23" sqref="O23"/>
    </sheetView>
  </sheetViews>
  <sheetFormatPr defaultColWidth="8.28125" defaultRowHeight="13.5" customHeight="1"/>
  <cols>
    <col min="1" max="1" width="3.7109375" style="51" customWidth="1"/>
    <col min="2" max="2" width="30.7109375" style="51" customWidth="1"/>
    <col min="3" max="3" width="2.421875" style="51" customWidth="1"/>
    <col min="4" max="4" width="13.7109375" style="215" customWidth="1"/>
    <col min="5" max="5" width="1.7109375" style="215" customWidth="1"/>
    <col min="6" max="6" width="13.28125" style="216" customWidth="1"/>
    <col min="7" max="7" width="1.7109375" style="192" customWidth="1"/>
    <col min="8" max="8" width="12.7109375" style="215" customWidth="1"/>
    <col min="9" max="9" width="1.7109375" style="192" customWidth="1"/>
    <col min="10" max="10" width="12.7109375" style="192" customWidth="1"/>
    <col min="11" max="11" width="2.7109375" style="192" customWidth="1"/>
    <col min="12" max="12" width="12.00390625" style="192" bestFit="1" customWidth="1"/>
    <col min="13" max="13" width="7.8515625" style="51" customWidth="1"/>
    <col min="14" max="14" width="8.28125" style="51" hidden="1" customWidth="1"/>
    <col min="15" max="15" width="12.57421875" style="51" customWidth="1"/>
    <col min="16" max="16" width="10.8515625" style="51" bestFit="1" customWidth="1"/>
    <col min="17" max="16384" width="8.28125" style="51" customWidth="1"/>
  </cols>
  <sheetData>
    <row r="1" spans="1:11" ht="13.5" customHeight="1">
      <c r="A1" s="22" t="s">
        <v>51</v>
      </c>
      <c r="C1" s="25"/>
      <c r="D1" s="27"/>
      <c r="E1" s="27"/>
      <c r="F1" s="27"/>
      <c r="G1" s="27"/>
      <c r="H1" s="27"/>
      <c r="I1" s="27"/>
      <c r="J1" s="125"/>
      <c r="K1" s="27"/>
    </row>
    <row r="2" spans="1:11" ht="13.5" customHeight="1">
      <c r="A2" s="23" t="s">
        <v>0</v>
      </c>
      <c r="C2" s="25"/>
      <c r="D2" s="27"/>
      <c r="E2" s="27"/>
      <c r="F2" s="27"/>
      <c r="G2" s="27"/>
      <c r="H2" s="27"/>
      <c r="I2" s="27"/>
      <c r="J2" s="27"/>
      <c r="K2" s="27"/>
    </row>
    <row r="3" spans="1:11" ht="13.5" customHeight="1">
      <c r="A3" s="22"/>
      <c r="C3" s="23"/>
      <c r="D3" s="193"/>
      <c r="E3" s="193"/>
      <c r="F3" s="193"/>
      <c r="G3" s="193"/>
      <c r="H3" s="217"/>
      <c r="I3" s="193"/>
      <c r="J3" s="193"/>
      <c r="K3" s="193"/>
    </row>
    <row r="4" spans="1:12" s="52" customFormat="1" ht="13.5" customHeight="1">
      <c r="A4" s="26" t="s">
        <v>44</v>
      </c>
      <c r="C4" s="27"/>
      <c r="D4" s="27"/>
      <c r="E4" s="27"/>
      <c r="F4" s="27"/>
      <c r="G4" s="27"/>
      <c r="H4" s="27"/>
      <c r="I4" s="27"/>
      <c r="J4" s="27"/>
      <c r="K4" s="27"/>
      <c r="L4" s="53"/>
    </row>
    <row r="5" spans="1:11" s="53" customFormat="1" ht="13.5" customHeight="1">
      <c r="A5" s="22" t="s">
        <v>129</v>
      </c>
      <c r="C5" s="25"/>
      <c r="D5" s="27"/>
      <c r="E5" s="27"/>
      <c r="F5" s="27"/>
      <c r="G5" s="27"/>
      <c r="H5" s="27"/>
      <c r="I5" s="27"/>
      <c r="J5" s="27"/>
      <c r="K5" s="27"/>
    </row>
    <row r="6" spans="2:11" ht="13.5" customHeight="1">
      <c r="B6" s="23"/>
      <c r="C6" s="23"/>
      <c r="D6" s="193"/>
      <c r="E6" s="193"/>
      <c r="F6" s="193"/>
      <c r="G6" s="193"/>
      <c r="H6" s="193"/>
      <c r="I6" s="193"/>
      <c r="J6" s="193"/>
      <c r="K6" s="193"/>
    </row>
    <row r="7" spans="1:11" ht="13.5" customHeight="1">
      <c r="A7" s="54"/>
      <c r="B7" s="54"/>
      <c r="C7" s="54"/>
      <c r="D7" s="194"/>
      <c r="E7" s="194"/>
      <c r="F7" s="195"/>
      <c r="G7" s="196"/>
      <c r="H7" s="194"/>
      <c r="I7" s="196"/>
      <c r="J7" s="196"/>
      <c r="K7" s="184"/>
    </row>
    <row r="8" spans="1:16" ht="13.5" customHeight="1">
      <c r="A8" s="54"/>
      <c r="B8" s="54"/>
      <c r="C8" s="54"/>
      <c r="D8" s="250" t="s">
        <v>19</v>
      </c>
      <c r="E8" s="250"/>
      <c r="F8" s="250"/>
      <c r="G8" s="182"/>
      <c r="H8" s="250" t="s">
        <v>20</v>
      </c>
      <c r="I8" s="250"/>
      <c r="J8" s="250"/>
      <c r="K8" s="184"/>
      <c r="M8" s="168"/>
      <c r="N8" s="168"/>
      <c r="O8" s="173"/>
      <c r="P8" s="137"/>
    </row>
    <row r="9" spans="1:16" ht="13.5" customHeight="1">
      <c r="A9" s="55"/>
      <c r="B9" s="55"/>
      <c r="C9" s="55"/>
      <c r="D9" s="197"/>
      <c r="E9" s="197"/>
      <c r="F9" s="197"/>
      <c r="G9" s="182"/>
      <c r="H9" s="194"/>
      <c r="I9" s="197"/>
      <c r="J9" s="197" t="s">
        <v>23</v>
      </c>
      <c r="K9" s="184"/>
      <c r="L9" s="50"/>
      <c r="M9" s="168"/>
      <c r="N9" s="168"/>
      <c r="O9" s="169"/>
      <c r="P9" s="137"/>
    </row>
    <row r="10" spans="1:16" ht="13.5" customHeight="1">
      <c r="A10" s="55"/>
      <c r="B10" s="55"/>
      <c r="C10" s="55"/>
      <c r="D10" s="197" t="s">
        <v>21</v>
      </c>
      <c r="E10" s="197"/>
      <c r="F10" s="197" t="s">
        <v>23</v>
      </c>
      <c r="G10" s="182"/>
      <c r="H10" s="197" t="s">
        <v>137</v>
      </c>
      <c r="I10" s="197"/>
      <c r="J10" s="197" t="s">
        <v>137</v>
      </c>
      <c r="K10" s="184"/>
      <c r="L10" s="50"/>
      <c r="M10" s="168"/>
      <c r="N10" s="168"/>
      <c r="O10" s="57"/>
      <c r="P10" s="137"/>
    </row>
    <row r="11" spans="1:16" ht="13.5" customHeight="1">
      <c r="A11" s="55"/>
      <c r="B11" s="55"/>
      <c r="C11" s="55"/>
      <c r="D11" s="197" t="s">
        <v>22</v>
      </c>
      <c r="E11" s="197"/>
      <c r="F11" s="197" t="s">
        <v>24</v>
      </c>
      <c r="G11" s="182"/>
      <c r="H11" s="197" t="s">
        <v>99</v>
      </c>
      <c r="I11" s="197"/>
      <c r="J11" s="197" t="s">
        <v>100</v>
      </c>
      <c r="K11" s="184"/>
      <c r="L11" s="50"/>
      <c r="M11" s="168"/>
      <c r="N11" s="168"/>
      <c r="O11" s="57"/>
      <c r="P11" s="137"/>
    </row>
    <row r="12" spans="1:16" ht="13.5" customHeight="1">
      <c r="A12" s="55"/>
      <c r="B12" s="55"/>
      <c r="C12" s="55"/>
      <c r="D12" s="191" t="s">
        <v>131</v>
      </c>
      <c r="E12" s="197"/>
      <c r="F12" s="191" t="s">
        <v>133</v>
      </c>
      <c r="G12" s="182"/>
      <c r="H12" s="191" t="s">
        <v>131</v>
      </c>
      <c r="I12" s="197"/>
      <c r="J12" s="191" t="s">
        <v>132</v>
      </c>
      <c r="K12" s="184"/>
      <c r="L12" s="155"/>
      <c r="M12" s="168"/>
      <c r="N12" s="168"/>
      <c r="O12" s="57"/>
      <c r="P12" s="137"/>
    </row>
    <row r="13" spans="1:16" ht="13.5" customHeight="1">
      <c r="A13" s="55"/>
      <c r="B13" s="55"/>
      <c r="C13" s="55"/>
      <c r="D13" s="198" t="s">
        <v>48</v>
      </c>
      <c r="E13" s="198"/>
      <c r="F13" s="198" t="s">
        <v>48</v>
      </c>
      <c r="G13" s="182"/>
      <c r="H13" s="198" t="s">
        <v>48</v>
      </c>
      <c r="I13" s="182"/>
      <c r="J13" s="198" t="s">
        <v>48</v>
      </c>
      <c r="K13" s="184"/>
      <c r="L13" s="50"/>
      <c r="M13" s="168"/>
      <c r="N13" s="168"/>
      <c r="O13" s="57"/>
      <c r="P13" s="137"/>
    </row>
    <row r="14" spans="1:16" ht="13.5" customHeight="1">
      <c r="A14" s="55"/>
      <c r="B14" s="55"/>
      <c r="C14" s="55"/>
      <c r="D14" s="199"/>
      <c r="E14" s="199"/>
      <c r="F14" s="200"/>
      <c r="G14" s="182"/>
      <c r="H14" s="199"/>
      <c r="I14" s="182"/>
      <c r="J14" s="182"/>
      <c r="K14" s="184"/>
      <c r="L14" s="50"/>
      <c r="M14" s="168"/>
      <c r="N14" s="168"/>
      <c r="O14" s="169"/>
      <c r="P14" s="137"/>
    </row>
    <row r="15" spans="1:16" ht="13.5" customHeight="1">
      <c r="A15" s="58" t="s">
        <v>1</v>
      </c>
      <c r="B15" s="55"/>
      <c r="C15" s="55"/>
      <c r="D15" s="158">
        <v>2460682</v>
      </c>
      <c r="E15" s="199"/>
      <c r="F15" s="183">
        <v>1266010</v>
      </c>
      <c r="G15" s="182"/>
      <c r="H15" s="157">
        <v>9896450</v>
      </c>
      <c r="I15" s="182"/>
      <c r="J15" s="183">
        <v>5859582</v>
      </c>
      <c r="K15" s="201"/>
      <c r="L15" s="157"/>
      <c r="M15" s="168"/>
      <c r="N15" s="168"/>
      <c r="O15" s="167"/>
      <c r="P15" s="137"/>
    </row>
    <row r="16" spans="1:16" ht="13.5" customHeight="1">
      <c r="A16" s="58"/>
      <c r="B16" s="55"/>
      <c r="C16" s="55"/>
      <c r="D16" s="158"/>
      <c r="E16" s="199"/>
      <c r="F16" s="183"/>
      <c r="G16" s="182"/>
      <c r="H16" s="157"/>
      <c r="I16" s="182"/>
      <c r="J16" s="183"/>
      <c r="K16" s="201"/>
      <c r="L16" s="157"/>
      <c r="M16" s="168"/>
      <c r="N16" s="168"/>
      <c r="O16" s="167"/>
      <c r="P16" s="137"/>
    </row>
    <row r="17" spans="1:16" ht="13.5" customHeight="1">
      <c r="A17" s="58" t="s">
        <v>92</v>
      </c>
      <c r="B17" s="55"/>
      <c r="C17" s="55"/>
      <c r="D17" s="158">
        <v>93309</v>
      </c>
      <c r="E17" s="199"/>
      <c r="F17" s="183">
        <v>15000</v>
      </c>
      <c r="G17" s="182"/>
      <c r="H17" s="157">
        <v>108309</v>
      </c>
      <c r="I17" s="182"/>
      <c r="J17" s="183">
        <v>15000</v>
      </c>
      <c r="K17" s="201"/>
      <c r="L17" s="157"/>
      <c r="M17" s="168"/>
      <c r="N17" s="168"/>
      <c r="O17" s="167"/>
      <c r="P17" s="137"/>
    </row>
    <row r="18" spans="1:16" ht="13.5" customHeight="1">
      <c r="A18" s="55"/>
      <c r="B18" s="55"/>
      <c r="C18" s="55"/>
      <c r="D18" s="70"/>
      <c r="E18" s="199"/>
      <c r="F18" s="70"/>
      <c r="G18" s="182"/>
      <c r="H18" s="157"/>
      <c r="I18" s="182"/>
      <c r="J18" s="70"/>
      <c r="K18" s="184"/>
      <c r="L18" s="157"/>
      <c r="M18" s="168"/>
      <c r="N18" s="168"/>
      <c r="O18" s="167"/>
      <c r="P18" s="137"/>
    </row>
    <row r="19" spans="1:16" ht="13.5" customHeight="1">
      <c r="A19" s="55" t="s">
        <v>25</v>
      </c>
      <c r="B19" s="55"/>
      <c r="C19" s="55"/>
      <c r="D19" s="158">
        <v>-2388346</v>
      </c>
      <c r="E19" s="199"/>
      <c r="F19" s="183">
        <v>-3666000</v>
      </c>
      <c r="G19" s="182"/>
      <c r="H19" s="157">
        <v>-11046731</v>
      </c>
      <c r="I19" s="182"/>
      <c r="J19" s="183">
        <v>-11078813</v>
      </c>
      <c r="K19" s="201"/>
      <c r="L19" s="157"/>
      <c r="M19" s="168"/>
      <c r="N19" s="168"/>
      <c r="O19" s="167"/>
      <c r="P19" s="137"/>
    </row>
    <row r="20" spans="1:16" ht="13.5" customHeight="1">
      <c r="A20" s="55"/>
      <c r="B20" s="55"/>
      <c r="C20" s="55"/>
      <c r="D20" s="202"/>
      <c r="E20" s="199"/>
      <c r="F20" s="185"/>
      <c r="G20" s="182"/>
      <c r="H20" s="187"/>
      <c r="I20" s="182"/>
      <c r="J20" s="185"/>
      <c r="K20" s="201"/>
      <c r="L20" s="157"/>
      <c r="M20" s="168"/>
      <c r="N20" s="168"/>
      <c r="O20" s="167"/>
      <c r="P20" s="137"/>
    </row>
    <row r="21" spans="1:16" ht="19.5" customHeight="1">
      <c r="A21" s="59" t="s">
        <v>87</v>
      </c>
      <c r="B21" s="55"/>
      <c r="C21" s="55"/>
      <c r="D21" s="158">
        <v>165645</v>
      </c>
      <c r="E21" s="199"/>
      <c r="F21" s="183">
        <f>SUM(F15:F20)</f>
        <v>-2384990</v>
      </c>
      <c r="G21" s="99"/>
      <c r="H21" s="158">
        <f>SUM(H15:H20)</f>
        <v>-1041972</v>
      </c>
      <c r="I21" s="99"/>
      <c r="J21" s="183">
        <f>SUM(J15:J20)</f>
        <v>-5204231</v>
      </c>
      <c r="K21" s="184"/>
      <c r="L21" s="158"/>
      <c r="M21" s="168"/>
      <c r="N21" s="168"/>
      <c r="O21" s="166"/>
      <c r="P21" s="137"/>
    </row>
    <row r="22" spans="1:16" ht="13.5" customHeight="1">
      <c r="A22" s="60"/>
      <c r="B22" s="55"/>
      <c r="C22" s="55"/>
      <c r="D22" s="158"/>
      <c r="E22" s="156"/>
      <c r="F22" s="158"/>
      <c r="G22" s="99"/>
      <c r="H22" s="157"/>
      <c r="I22" s="99"/>
      <c r="J22" s="158"/>
      <c r="K22" s="184"/>
      <c r="L22" s="157"/>
      <c r="M22" s="168"/>
      <c r="N22" s="168"/>
      <c r="O22" s="167"/>
      <c r="P22" s="137"/>
    </row>
    <row r="23" spans="1:16" ht="13.5" customHeight="1">
      <c r="A23" s="61" t="s">
        <v>3</v>
      </c>
      <c r="B23" s="62"/>
      <c r="C23" s="55"/>
      <c r="D23" s="158">
        <v>-118401</v>
      </c>
      <c r="E23" s="156"/>
      <c r="F23" s="183">
        <v>-101384</v>
      </c>
      <c r="G23" s="99"/>
      <c r="H23" s="157">
        <v>-347856</v>
      </c>
      <c r="I23" s="99"/>
      <c r="J23" s="183">
        <v>-325843</v>
      </c>
      <c r="K23" s="184"/>
      <c r="L23" s="157"/>
      <c r="M23" s="168"/>
      <c r="N23" s="168"/>
      <c r="O23" s="167"/>
      <c r="P23" s="137"/>
    </row>
    <row r="24" spans="1:16" ht="13.5" customHeight="1">
      <c r="A24" s="61"/>
      <c r="B24" s="62"/>
      <c r="C24" s="55"/>
      <c r="D24" s="158"/>
      <c r="E24" s="156"/>
      <c r="F24" s="183"/>
      <c r="G24" s="99"/>
      <c r="H24" s="157"/>
      <c r="I24" s="99"/>
      <c r="J24" s="183"/>
      <c r="K24" s="184"/>
      <c r="L24" s="157"/>
      <c r="M24" s="168"/>
      <c r="N24" s="168"/>
      <c r="O24" s="167"/>
      <c r="P24" s="137"/>
    </row>
    <row r="25" spans="1:16" ht="13.5" customHeight="1">
      <c r="A25" s="218" t="s">
        <v>54</v>
      </c>
      <c r="B25" s="181"/>
      <c r="C25" s="182"/>
      <c r="D25" s="158">
        <v>-544</v>
      </c>
      <c r="E25" s="156"/>
      <c r="F25" s="183">
        <v>-337</v>
      </c>
      <c r="G25" s="99"/>
      <c r="H25" s="219">
        <v>-3609</v>
      </c>
      <c r="I25" s="99"/>
      <c r="J25" s="183">
        <v>-682</v>
      </c>
      <c r="K25" s="184"/>
      <c r="L25" s="157"/>
      <c r="M25" s="168"/>
      <c r="N25" s="168"/>
      <c r="O25" s="167"/>
      <c r="P25" s="137"/>
    </row>
    <row r="26" spans="1:16" ht="13.5" customHeight="1">
      <c r="A26" s="180"/>
      <c r="B26" s="181"/>
      <c r="C26" s="182"/>
      <c r="D26" s="158"/>
      <c r="E26" s="156"/>
      <c r="F26" s="183"/>
      <c r="G26" s="99"/>
      <c r="H26" s="157"/>
      <c r="I26" s="99"/>
      <c r="J26" s="183"/>
      <c r="K26" s="184"/>
      <c r="L26" s="157"/>
      <c r="M26" s="168"/>
      <c r="N26" s="168"/>
      <c r="O26" s="167"/>
      <c r="P26" s="137"/>
    </row>
    <row r="27" spans="1:16" ht="13.5" customHeight="1">
      <c r="A27" s="180" t="s">
        <v>124</v>
      </c>
      <c r="B27" s="181"/>
      <c r="C27" s="182"/>
      <c r="D27" s="158">
        <v>0</v>
      </c>
      <c r="E27" s="156"/>
      <c r="F27" s="183">
        <v>0</v>
      </c>
      <c r="G27" s="99"/>
      <c r="H27" s="157">
        <v>0</v>
      </c>
      <c r="I27" s="99"/>
      <c r="J27" s="183">
        <v>-286366</v>
      </c>
      <c r="K27" s="184"/>
      <c r="L27" s="157"/>
      <c r="M27" s="168"/>
      <c r="N27" s="168"/>
      <c r="O27" s="167"/>
      <c r="P27" s="137"/>
    </row>
    <row r="28" spans="1:16" ht="13.5" customHeight="1">
      <c r="A28" s="180"/>
      <c r="B28" s="181"/>
      <c r="C28" s="182"/>
      <c r="D28" s="185"/>
      <c r="E28" s="156"/>
      <c r="F28" s="186"/>
      <c r="G28" s="99"/>
      <c r="H28" s="187"/>
      <c r="I28" s="99"/>
      <c r="J28" s="186"/>
      <c r="K28" s="184"/>
      <c r="L28" s="157"/>
      <c r="M28" s="168"/>
      <c r="N28" s="168"/>
      <c r="O28" s="166"/>
      <c r="P28" s="137"/>
    </row>
    <row r="29" spans="1:16" ht="19.5" customHeight="1">
      <c r="A29" s="59" t="s">
        <v>88</v>
      </c>
      <c r="B29" s="55"/>
      <c r="C29" s="55"/>
      <c r="D29" s="158">
        <v>46700</v>
      </c>
      <c r="E29" s="156"/>
      <c r="F29" s="183">
        <f>SUM(F21:F28)</f>
        <v>-2486711</v>
      </c>
      <c r="G29" s="99"/>
      <c r="H29" s="158">
        <f>SUM(H21:H28)</f>
        <v>-1393437</v>
      </c>
      <c r="I29" s="99"/>
      <c r="J29" s="183">
        <f>SUM(J21:J28)</f>
        <v>-5817122</v>
      </c>
      <c r="K29" s="184"/>
      <c r="L29" s="158"/>
      <c r="M29" s="168"/>
      <c r="N29" s="168"/>
      <c r="O29" s="167"/>
      <c r="P29" s="137"/>
    </row>
    <row r="30" spans="1:16" ht="13.5" customHeight="1">
      <c r="A30" s="55"/>
      <c r="B30" s="55"/>
      <c r="C30" s="55"/>
      <c r="D30" s="158"/>
      <c r="E30" s="156"/>
      <c r="F30" s="158"/>
      <c r="G30" s="99"/>
      <c r="H30" s="157"/>
      <c r="I30" s="99"/>
      <c r="J30" s="158"/>
      <c r="K30" s="184"/>
      <c r="L30" s="157"/>
      <c r="M30" s="168"/>
      <c r="N30" s="168"/>
      <c r="O30" s="167"/>
      <c r="P30" s="137"/>
    </row>
    <row r="31" spans="1:16" ht="13.5" customHeight="1">
      <c r="A31" s="58" t="s">
        <v>43</v>
      </c>
      <c r="B31" s="55"/>
      <c r="C31" s="55"/>
      <c r="D31" s="157">
        <v>0</v>
      </c>
      <c r="E31" s="156"/>
      <c r="F31" s="183">
        <v>0</v>
      </c>
      <c r="G31" s="99"/>
      <c r="H31" s="157">
        <v>0</v>
      </c>
      <c r="I31" s="99"/>
      <c r="J31" s="183">
        <v>-6133</v>
      </c>
      <c r="K31" s="184"/>
      <c r="L31" s="157"/>
      <c r="M31" s="168"/>
      <c r="N31" s="168"/>
      <c r="O31" s="174"/>
      <c r="P31" s="137"/>
    </row>
    <row r="32" spans="1:16" ht="13.5" customHeight="1">
      <c r="A32" s="58"/>
      <c r="B32" s="55"/>
      <c r="C32" s="55"/>
      <c r="D32" s="185"/>
      <c r="E32" s="156"/>
      <c r="F32" s="185"/>
      <c r="G32" s="99"/>
      <c r="H32" s="187"/>
      <c r="I32" s="99"/>
      <c r="J32" s="185"/>
      <c r="K32" s="184"/>
      <c r="L32" s="157"/>
      <c r="M32" s="168"/>
      <c r="N32" s="168"/>
      <c r="O32" s="169"/>
      <c r="P32" s="137"/>
    </row>
    <row r="33" spans="1:16" ht="19.5" customHeight="1" thickBot="1">
      <c r="A33" s="63" t="s">
        <v>89</v>
      </c>
      <c r="B33" s="55"/>
      <c r="C33" s="55"/>
      <c r="D33" s="204">
        <f>SUM(D29:D32)</f>
        <v>46700</v>
      </c>
      <c r="E33" s="199"/>
      <c r="F33" s="204">
        <f>SUM(F29:F32)</f>
        <v>-2486711</v>
      </c>
      <c r="G33" s="182"/>
      <c r="H33" s="203">
        <f>SUM(H29:H31)</f>
        <v>-1393437</v>
      </c>
      <c r="I33" s="182"/>
      <c r="J33" s="204">
        <f>SUM(J29:J32)</f>
        <v>-5823255</v>
      </c>
      <c r="K33" s="184"/>
      <c r="L33" s="160"/>
      <c r="M33" s="168"/>
      <c r="N33" s="168"/>
      <c r="O33" s="170"/>
      <c r="P33" s="137"/>
    </row>
    <row r="34" spans="1:16" ht="13.5" customHeight="1" thickTop="1">
      <c r="A34" s="64"/>
      <c r="B34" s="55"/>
      <c r="C34" s="55"/>
      <c r="D34" s="159"/>
      <c r="E34" s="199"/>
      <c r="F34" s="160"/>
      <c r="G34" s="182"/>
      <c r="H34" s="156"/>
      <c r="I34" s="182"/>
      <c r="J34" s="160"/>
      <c r="K34" s="184"/>
      <c r="L34" s="156"/>
      <c r="M34" s="168"/>
      <c r="N34" s="168"/>
      <c r="O34" s="169"/>
      <c r="P34" s="137"/>
    </row>
    <row r="35" spans="1:16" ht="13.5" customHeight="1">
      <c r="A35" s="58"/>
      <c r="B35" s="55"/>
      <c r="C35" s="55"/>
      <c r="D35" s="159"/>
      <c r="E35" s="199"/>
      <c r="F35" s="160"/>
      <c r="G35" s="182"/>
      <c r="H35" s="159"/>
      <c r="I35" s="182"/>
      <c r="J35" s="160"/>
      <c r="K35" s="184"/>
      <c r="L35" s="159"/>
      <c r="M35" s="175"/>
      <c r="N35" s="176"/>
      <c r="O35" s="177"/>
      <c r="P35" s="137"/>
    </row>
    <row r="36" spans="1:16" ht="13.5" customHeight="1">
      <c r="A36" s="58" t="s">
        <v>81</v>
      </c>
      <c r="B36" s="55"/>
      <c r="C36" s="55"/>
      <c r="D36" s="159"/>
      <c r="E36" s="199"/>
      <c r="F36" s="160"/>
      <c r="G36" s="182"/>
      <c r="H36" s="159"/>
      <c r="I36" s="182"/>
      <c r="J36" s="160"/>
      <c r="K36" s="184"/>
      <c r="L36" s="159"/>
      <c r="M36" s="175"/>
      <c r="N36" s="176"/>
      <c r="O36" s="176"/>
      <c r="P36" s="137"/>
    </row>
    <row r="37" spans="1:16" ht="13.5" customHeight="1">
      <c r="A37" s="58" t="s">
        <v>82</v>
      </c>
      <c r="B37" s="55"/>
      <c r="C37" s="55"/>
      <c r="D37" s="160">
        <v>46700</v>
      </c>
      <c r="E37" s="199"/>
      <c r="F37" s="160">
        <v>-2486711</v>
      </c>
      <c r="G37" s="182"/>
      <c r="H37" s="158">
        <f>H33</f>
        <v>-1393437</v>
      </c>
      <c r="I37" s="182"/>
      <c r="J37" s="160">
        <v>-5810322</v>
      </c>
      <c r="K37" s="184"/>
      <c r="L37" s="160"/>
      <c r="M37" s="175"/>
      <c r="N37" s="178"/>
      <c r="O37" s="179"/>
      <c r="P37" s="137"/>
    </row>
    <row r="38" spans="1:16" ht="13.5" customHeight="1">
      <c r="A38" s="58" t="s">
        <v>83</v>
      </c>
      <c r="B38" s="55"/>
      <c r="C38" s="55"/>
      <c r="D38" s="205">
        <v>0</v>
      </c>
      <c r="E38" s="199"/>
      <c r="F38" s="206">
        <v>0</v>
      </c>
      <c r="G38" s="182"/>
      <c r="H38" s="160">
        <v>0</v>
      </c>
      <c r="I38" s="182"/>
      <c r="J38" s="206">
        <v>-12933</v>
      </c>
      <c r="K38" s="184"/>
      <c r="L38" s="160"/>
      <c r="M38" s="137"/>
      <c r="N38" s="137"/>
      <c r="O38" s="137"/>
      <c r="P38" s="137"/>
    </row>
    <row r="39" spans="1:16" ht="13.5" customHeight="1" thickBot="1">
      <c r="A39" s="64"/>
      <c r="B39" s="55"/>
      <c r="C39" s="55"/>
      <c r="D39" s="207">
        <f>SUM(D37:D38)</f>
        <v>46700</v>
      </c>
      <c r="E39" s="199"/>
      <c r="F39" s="208">
        <f>SUM(F37:F38)</f>
        <v>-2486711</v>
      </c>
      <c r="G39" s="182"/>
      <c r="H39" s="207">
        <f>SUM(H37:H38)</f>
        <v>-1393437</v>
      </c>
      <c r="I39" s="182"/>
      <c r="J39" s="208">
        <f>SUM(J37:J38)</f>
        <v>-5823255</v>
      </c>
      <c r="K39" s="184"/>
      <c r="L39" s="160"/>
      <c r="M39" s="137"/>
      <c r="N39" s="137"/>
      <c r="O39" s="137"/>
      <c r="P39" s="137"/>
    </row>
    <row r="40" spans="1:16" ht="13.5" customHeight="1" thickTop="1">
      <c r="A40" s="64"/>
      <c r="B40" s="55"/>
      <c r="C40" s="55"/>
      <c r="D40" s="159"/>
      <c r="E40" s="199"/>
      <c r="F40" s="160"/>
      <c r="G40" s="182"/>
      <c r="H40" s="159"/>
      <c r="I40" s="182"/>
      <c r="J40" s="160"/>
      <c r="K40" s="184"/>
      <c r="L40" s="159"/>
      <c r="M40" s="137"/>
      <c r="N40" s="137"/>
      <c r="O40" s="137"/>
      <c r="P40" s="137"/>
    </row>
    <row r="41" spans="1:16" ht="13.5" customHeight="1">
      <c r="A41" s="59" t="s">
        <v>4</v>
      </c>
      <c r="B41" s="55"/>
      <c r="C41" s="55"/>
      <c r="D41" s="199"/>
      <c r="E41" s="199"/>
      <c r="F41" s="67"/>
      <c r="G41" s="182"/>
      <c r="H41" s="199"/>
      <c r="I41" s="182"/>
      <c r="J41" s="67"/>
      <c r="K41" s="184"/>
      <c r="L41" s="156"/>
      <c r="M41" s="137"/>
      <c r="N41" s="137"/>
      <c r="O41" s="137"/>
      <c r="P41" s="137"/>
    </row>
    <row r="42" spans="1:16" ht="13.5" customHeight="1">
      <c r="A42" s="56" t="s">
        <v>5</v>
      </c>
      <c r="B42" s="55"/>
      <c r="C42" s="65"/>
      <c r="D42" s="124">
        <v>0.03</v>
      </c>
      <c r="E42" s="66"/>
      <c r="F42" s="209">
        <v>-1.78</v>
      </c>
      <c r="G42" s="66"/>
      <c r="H42" s="124">
        <v>-0.99</v>
      </c>
      <c r="I42" s="66"/>
      <c r="J42" s="209">
        <v>-4.15</v>
      </c>
      <c r="K42" s="184"/>
      <c r="L42" s="161"/>
      <c r="M42" s="137"/>
      <c r="N42" s="137"/>
      <c r="O42" s="137"/>
      <c r="P42" s="137"/>
    </row>
    <row r="43" spans="1:16" ht="13.5" customHeight="1">
      <c r="A43" s="55"/>
      <c r="B43" s="56"/>
      <c r="C43" s="65"/>
      <c r="D43" s="66"/>
      <c r="E43" s="66"/>
      <c r="F43" s="67"/>
      <c r="G43" s="66"/>
      <c r="H43" s="66"/>
      <c r="I43" s="66"/>
      <c r="J43" s="67"/>
      <c r="K43" s="184"/>
      <c r="L43" s="50"/>
      <c r="M43" s="137"/>
      <c r="N43" s="137"/>
      <c r="O43" s="137"/>
      <c r="P43" s="137"/>
    </row>
    <row r="44" spans="1:16" ht="13.5" customHeight="1">
      <c r="A44" s="55"/>
      <c r="B44" s="56"/>
      <c r="C44" s="65"/>
      <c r="D44" s="68"/>
      <c r="E44" s="69"/>
      <c r="F44" s="70"/>
      <c r="G44" s="71"/>
      <c r="H44" s="68"/>
      <c r="I44" s="71"/>
      <c r="J44" s="70"/>
      <c r="K44" s="184"/>
      <c r="L44" s="50"/>
      <c r="M44" s="137"/>
      <c r="N44" s="137"/>
      <c r="O44" s="137"/>
      <c r="P44" s="137"/>
    </row>
    <row r="45" spans="1:16" ht="13.5" customHeight="1">
      <c r="A45" s="72"/>
      <c r="B45" s="73"/>
      <c r="C45" s="74"/>
      <c r="D45" s="75"/>
      <c r="E45" s="76"/>
      <c r="F45" s="77"/>
      <c r="G45" s="78"/>
      <c r="H45" s="75"/>
      <c r="I45" s="78"/>
      <c r="J45" s="77"/>
      <c r="K45" s="184"/>
      <c r="L45" s="50"/>
      <c r="M45" s="137"/>
      <c r="N45" s="137"/>
      <c r="O45" s="137"/>
      <c r="P45" s="137"/>
    </row>
    <row r="46" spans="1:16" ht="13.5" customHeight="1">
      <c r="A46" s="73"/>
      <c r="B46" s="73"/>
      <c r="C46" s="74"/>
      <c r="D46" s="75"/>
      <c r="E46" s="76"/>
      <c r="F46" s="77"/>
      <c r="G46" s="78"/>
      <c r="H46" s="75"/>
      <c r="I46" s="78"/>
      <c r="J46" s="77"/>
      <c r="K46" s="184"/>
      <c r="L46" s="50"/>
      <c r="M46" s="137"/>
      <c r="N46" s="137"/>
      <c r="O46" s="137"/>
      <c r="P46" s="137"/>
    </row>
    <row r="47" spans="1:16" ht="13.5" customHeight="1">
      <c r="A47" s="73"/>
      <c r="B47" s="79"/>
      <c r="C47" s="79"/>
      <c r="D47" s="210"/>
      <c r="E47" s="210"/>
      <c r="F47" s="210"/>
      <c r="G47" s="210"/>
      <c r="H47" s="210"/>
      <c r="I47" s="210"/>
      <c r="J47" s="210"/>
      <c r="K47" s="184"/>
      <c r="M47" s="137"/>
      <c r="N47" s="137"/>
      <c r="O47" s="137"/>
      <c r="P47" s="137"/>
    </row>
    <row r="48" spans="1:16" ht="13.5" customHeight="1">
      <c r="A48" s="248" t="s">
        <v>6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11"/>
      <c r="M48" s="137"/>
      <c r="N48" s="137"/>
      <c r="O48" s="137"/>
      <c r="P48" s="137"/>
    </row>
    <row r="49" spans="1:16" ht="13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184"/>
      <c r="M49" s="137"/>
      <c r="N49" s="137"/>
      <c r="O49" s="137"/>
      <c r="P49" s="137"/>
    </row>
    <row r="50" spans="1:16" ht="13.5" customHeight="1">
      <c r="A50" s="73"/>
      <c r="B50" s="73"/>
      <c r="C50" s="74"/>
      <c r="D50" s="212"/>
      <c r="E50" s="212"/>
      <c r="F50" s="212"/>
      <c r="G50" s="212"/>
      <c r="H50" s="212"/>
      <c r="I50" s="212"/>
      <c r="J50" s="212"/>
      <c r="K50" s="213"/>
      <c r="L50" s="214"/>
      <c r="M50" s="137"/>
      <c r="N50" s="137"/>
      <c r="O50" s="137"/>
      <c r="P50" s="137"/>
    </row>
    <row r="51" spans="1:16" ht="13.5" customHeight="1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184"/>
      <c r="M51" s="137"/>
      <c r="N51" s="137"/>
      <c r="O51" s="137"/>
      <c r="P51" s="137"/>
    </row>
    <row r="52" spans="1:16" ht="13.5" customHeight="1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M52" s="137"/>
      <c r="N52" s="137"/>
      <c r="O52" s="137"/>
      <c r="P52" s="137"/>
    </row>
    <row r="53" spans="13:16" ht="13.5" customHeight="1">
      <c r="M53" s="137"/>
      <c r="N53" s="137"/>
      <c r="O53" s="137"/>
      <c r="P53" s="137"/>
    </row>
    <row r="54" spans="13:16" ht="13.5" customHeight="1">
      <c r="M54" s="137"/>
      <c r="N54" s="137"/>
      <c r="O54" s="137"/>
      <c r="P54" s="137"/>
    </row>
    <row r="55" spans="13:16" ht="13.5" customHeight="1">
      <c r="M55" s="137"/>
      <c r="N55" s="137"/>
      <c r="O55" s="137"/>
      <c r="P55" s="137"/>
    </row>
    <row r="56" spans="13:16" ht="13.5" customHeight="1">
      <c r="M56" s="137"/>
      <c r="N56" s="137"/>
      <c r="O56" s="137"/>
      <c r="P56" s="137"/>
    </row>
    <row r="57" spans="13:16" ht="13.5" customHeight="1">
      <c r="M57" s="137"/>
      <c r="N57" s="137"/>
      <c r="O57" s="137"/>
      <c r="P57" s="137"/>
    </row>
    <row r="58" spans="13:16" ht="13.5" customHeight="1">
      <c r="M58" s="137"/>
      <c r="N58" s="137"/>
      <c r="O58" s="137"/>
      <c r="P58" s="137"/>
    </row>
    <row r="59" spans="13:16" ht="13.5" customHeight="1">
      <c r="M59" s="137"/>
      <c r="N59" s="137"/>
      <c r="O59" s="137"/>
      <c r="P59" s="137"/>
    </row>
    <row r="60" spans="13:16" ht="13.5" customHeight="1">
      <c r="M60" s="137"/>
      <c r="N60" s="137"/>
      <c r="O60" s="137"/>
      <c r="P60" s="137"/>
    </row>
    <row r="61" spans="13:16" ht="13.5" customHeight="1">
      <c r="M61" s="137"/>
      <c r="N61" s="137"/>
      <c r="O61" s="137"/>
      <c r="P61" s="137"/>
    </row>
    <row r="62" spans="13:16" ht="13.5" customHeight="1">
      <c r="M62" s="137"/>
      <c r="N62" s="137"/>
      <c r="O62" s="137"/>
      <c r="P62" s="137"/>
    </row>
    <row r="63" spans="13:16" ht="13.5" customHeight="1">
      <c r="M63" s="137"/>
      <c r="N63" s="137"/>
      <c r="O63" s="137"/>
      <c r="P63" s="137"/>
    </row>
    <row r="64" spans="13:16" ht="13.5" customHeight="1">
      <c r="M64" s="137"/>
      <c r="N64" s="137"/>
      <c r="O64" s="137"/>
      <c r="P64" s="137"/>
    </row>
  </sheetData>
  <sheetProtection/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7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B1">
      <selection activeCell="R24" sqref="R24"/>
    </sheetView>
  </sheetViews>
  <sheetFormatPr defaultColWidth="9.140625" defaultRowHeight="12.75"/>
  <cols>
    <col min="1" max="3" width="9.140625" style="220" customWidth="1"/>
    <col min="4" max="4" width="12.28125" style="220" customWidth="1"/>
    <col min="5" max="5" width="2.57421875" style="220" customWidth="1"/>
    <col min="6" max="6" width="11.28125" style="220" customWidth="1"/>
    <col min="7" max="7" width="2.57421875" style="220" customWidth="1"/>
    <col min="8" max="8" width="9.28125" style="220" bestFit="1" customWidth="1"/>
    <col min="9" max="9" width="2.57421875" style="220" customWidth="1"/>
    <col min="10" max="10" width="12.140625" style="220" customWidth="1"/>
    <col min="11" max="11" width="2.57421875" style="220" customWidth="1"/>
    <col min="12" max="12" width="12.140625" style="220" customWidth="1"/>
    <col min="13" max="13" width="2.57421875" style="220" customWidth="1"/>
    <col min="14" max="14" width="11.7109375" style="220" customWidth="1"/>
    <col min="15" max="15" width="2.57421875" style="220" customWidth="1"/>
    <col min="16" max="16" width="10.28125" style="220" bestFit="1" customWidth="1"/>
    <col min="17" max="17" width="2.57421875" style="220" customWidth="1"/>
    <col min="18" max="18" width="14.140625" style="220" customWidth="1"/>
    <col min="19" max="19" width="9.140625" style="220" customWidth="1"/>
    <col min="20" max="20" width="11.28125" style="220" bestFit="1" customWidth="1"/>
    <col min="21" max="16384" width="9.140625" style="220" customWidth="1"/>
  </cols>
  <sheetData>
    <row r="1" ht="15">
      <c r="A1" s="26" t="s">
        <v>51</v>
      </c>
    </row>
    <row r="2" ht="14.25">
      <c r="A2" s="193" t="s">
        <v>0</v>
      </c>
    </row>
    <row r="4" spans="1:14" ht="15">
      <c r="A4" s="26" t="s">
        <v>42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5">
      <c r="A5" s="26" t="s">
        <v>129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4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4.2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14" ht="14.25" customHeight="1">
      <c r="A8" s="222"/>
      <c r="B8" s="222"/>
      <c r="C8" s="222"/>
      <c r="D8" s="251" t="s">
        <v>60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14" ht="14.25">
      <c r="A9" s="222"/>
      <c r="B9" s="222"/>
      <c r="C9" s="223"/>
      <c r="D9" s="224"/>
      <c r="E9" s="225"/>
      <c r="F9" s="226"/>
      <c r="G9" s="227"/>
      <c r="H9" s="225"/>
      <c r="I9" s="225"/>
      <c r="J9" s="221"/>
      <c r="K9" s="225"/>
      <c r="L9" s="225"/>
      <c r="M9" s="225"/>
      <c r="N9" s="224"/>
    </row>
    <row r="10" spans="1:14" ht="14.25">
      <c r="A10" s="222"/>
      <c r="B10" s="222"/>
      <c r="C10" s="222"/>
      <c r="D10" s="221"/>
      <c r="E10" s="221"/>
      <c r="F10" s="252" t="s">
        <v>61</v>
      </c>
      <c r="G10" s="252"/>
      <c r="H10" s="252"/>
      <c r="I10" s="101"/>
      <c r="J10" s="225"/>
      <c r="K10" s="101"/>
      <c r="L10" s="101"/>
      <c r="M10" s="101"/>
      <c r="N10" s="101"/>
    </row>
    <row r="11" spans="1:18" ht="12.75">
      <c r="A11" s="222"/>
      <c r="B11" s="222"/>
      <c r="C11" s="222"/>
      <c r="D11" s="226" t="s">
        <v>29</v>
      </c>
      <c r="E11" s="226"/>
      <c r="F11" s="226" t="s">
        <v>29</v>
      </c>
      <c r="G11" s="101"/>
      <c r="H11" s="101" t="s">
        <v>59</v>
      </c>
      <c r="I11" s="101"/>
      <c r="J11" s="101" t="s">
        <v>30</v>
      </c>
      <c r="K11" s="101"/>
      <c r="L11" s="101" t="s">
        <v>90</v>
      </c>
      <c r="M11" s="101"/>
      <c r="N11" s="101" t="s">
        <v>14</v>
      </c>
      <c r="P11" s="226" t="s">
        <v>62</v>
      </c>
      <c r="Q11" s="226"/>
      <c r="R11" s="226" t="s">
        <v>14</v>
      </c>
    </row>
    <row r="12" spans="1:18" ht="12.75">
      <c r="A12" s="222"/>
      <c r="B12" s="222"/>
      <c r="C12" s="222"/>
      <c r="D12" s="101" t="s">
        <v>15</v>
      </c>
      <c r="E12" s="101"/>
      <c r="F12" s="101" t="s">
        <v>35</v>
      </c>
      <c r="G12" s="101"/>
      <c r="H12" s="141" t="s">
        <v>63</v>
      </c>
      <c r="I12" s="141"/>
      <c r="J12" s="101" t="s">
        <v>31</v>
      </c>
      <c r="K12" s="101"/>
      <c r="L12" s="101" t="s">
        <v>91</v>
      </c>
      <c r="M12" s="101"/>
      <c r="N12" s="101"/>
      <c r="P12" s="226" t="s">
        <v>64</v>
      </c>
      <c r="Q12" s="226"/>
      <c r="R12" s="226" t="s">
        <v>65</v>
      </c>
    </row>
    <row r="13" spans="1:18" ht="12.75">
      <c r="A13" s="222"/>
      <c r="B13" s="222"/>
      <c r="C13" s="222"/>
      <c r="D13" s="101"/>
      <c r="E13" s="101"/>
      <c r="F13" s="101"/>
      <c r="G13" s="101"/>
      <c r="H13" s="141" t="s">
        <v>66</v>
      </c>
      <c r="I13" s="141"/>
      <c r="J13" s="101"/>
      <c r="K13" s="101"/>
      <c r="L13" s="101"/>
      <c r="M13" s="101"/>
      <c r="N13" s="101"/>
      <c r="P13" s="226"/>
      <c r="Q13" s="226"/>
      <c r="R13" s="226"/>
    </row>
    <row r="14" spans="1:18" ht="12.75">
      <c r="A14" s="222"/>
      <c r="B14" s="222"/>
      <c r="C14" s="222"/>
      <c r="D14" s="226" t="s">
        <v>48</v>
      </c>
      <c r="E14" s="226"/>
      <c r="F14" s="226" t="s">
        <v>48</v>
      </c>
      <c r="G14" s="226"/>
      <c r="H14" s="226" t="s">
        <v>48</v>
      </c>
      <c r="I14" s="226"/>
      <c r="J14" s="226" t="s">
        <v>48</v>
      </c>
      <c r="K14" s="226"/>
      <c r="L14" s="226" t="s">
        <v>48</v>
      </c>
      <c r="M14" s="226"/>
      <c r="N14" s="226" t="s">
        <v>48</v>
      </c>
      <c r="P14" s="226" t="s">
        <v>48</v>
      </c>
      <c r="Q14" s="226"/>
      <c r="R14" s="226" t="s">
        <v>48</v>
      </c>
    </row>
    <row r="15" spans="1:14" ht="12.75">
      <c r="A15" s="222"/>
      <c r="B15" s="222"/>
      <c r="C15" s="222"/>
      <c r="D15" s="222"/>
      <c r="E15" s="228"/>
      <c r="F15" s="228"/>
      <c r="G15" s="228"/>
      <c r="H15" s="222"/>
      <c r="I15" s="222"/>
      <c r="J15" s="222"/>
      <c r="K15" s="222"/>
      <c r="L15" s="222"/>
      <c r="M15" s="222"/>
      <c r="N15" s="222"/>
    </row>
    <row r="16" spans="1:18" ht="12.75">
      <c r="A16" s="222" t="s">
        <v>121</v>
      </c>
      <c r="B16" s="222"/>
      <c r="C16" s="222"/>
      <c r="D16" s="229">
        <v>14000000</v>
      </c>
      <c r="E16" s="126"/>
      <c r="F16" s="126">
        <v>550571</v>
      </c>
      <c r="G16" s="126"/>
      <c r="H16" s="229">
        <v>-5066</v>
      </c>
      <c r="I16" s="229"/>
      <c r="J16" s="229">
        <v>2249798</v>
      </c>
      <c r="K16" s="229"/>
      <c r="L16" s="229">
        <v>-2575050</v>
      </c>
      <c r="M16" s="229"/>
      <c r="N16" s="229">
        <f>SUM(D16:L16)</f>
        <v>14220253</v>
      </c>
      <c r="P16" s="230">
        <v>0</v>
      </c>
      <c r="R16" s="231">
        <f>N16+P16</f>
        <v>14220253</v>
      </c>
    </row>
    <row r="17" spans="1:14" ht="12.75">
      <c r="A17" s="222"/>
      <c r="B17" s="222"/>
      <c r="C17" s="222"/>
      <c r="D17" s="229"/>
      <c r="E17" s="126"/>
      <c r="F17" s="126"/>
      <c r="G17" s="126"/>
      <c r="H17" s="126"/>
      <c r="I17" s="126"/>
      <c r="J17" s="229"/>
      <c r="K17" s="126"/>
      <c r="L17" s="126"/>
      <c r="M17" s="126"/>
      <c r="N17" s="229"/>
    </row>
    <row r="18" spans="1:18" ht="12.75">
      <c r="A18" s="222" t="s">
        <v>67</v>
      </c>
      <c r="B18" s="222"/>
      <c r="C18" s="222"/>
      <c r="D18" s="232">
        <v>0</v>
      </c>
      <c r="E18" s="233"/>
      <c r="F18" s="233">
        <v>0</v>
      </c>
      <c r="G18" s="234"/>
      <c r="H18" s="234">
        <v>22227</v>
      </c>
      <c r="I18" s="234"/>
      <c r="J18" s="232">
        <v>0</v>
      </c>
      <c r="K18" s="233"/>
      <c r="L18" s="233">
        <v>0</v>
      </c>
      <c r="M18" s="233"/>
      <c r="N18" s="235">
        <f>SUM(D18:L18)</f>
        <v>22227</v>
      </c>
      <c r="P18" s="220">
        <v>0</v>
      </c>
      <c r="R18" s="236">
        <f>N18+P18</f>
        <v>22227</v>
      </c>
    </row>
    <row r="19" spans="1:14" ht="12.75">
      <c r="A19" s="222" t="s">
        <v>120</v>
      </c>
      <c r="B19" s="222"/>
      <c r="C19" s="222"/>
      <c r="D19" s="229"/>
      <c r="E19" s="234"/>
      <c r="F19" s="126"/>
      <c r="G19" s="234"/>
      <c r="H19" s="234"/>
      <c r="I19" s="234"/>
      <c r="J19" s="237"/>
      <c r="K19" s="234"/>
      <c r="L19" s="234"/>
      <c r="M19" s="234"/>
      <c r="N19" s="234"/>
    </row>
    <row r="20" spans="1:14" ht="12.75">
      <c r="A20" s="222" t="s">
        <v>68</v>
      </c>
      <c r="B20" s="222"/>
      <c r="C20" s="222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2.75">
      <c r="A21" s="222"/>
      <c r="B21" s="222"/>
      <c r="C21" s="222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8" ht="12.75">
      <c r="A22" s="222" t="s">
        <v>122</v>
      </c>
      <c r="B22" s="222"/>
      <c r="C22" s="222"/>
      <c r="D22" s="238">
        <v>0</v>
      </c>
      <c r="E22" s="126"/>
      <c r="F22" s="238">
        <v>0</v>
      </c>
      <c r="G22" s="238"/>
      <c r="H22" s="238">
        <v>0</v>
      </c>
      <c r="I22" s="126"/>
      <c r="J22" s="126">
        <v>-1393437</v>
      </c>
      <c r="K22" s="126"/>
      <c r="L22" s="238">
        <v>0</v>
      </c>
      <c r="M22" s="126"/>
      <c r="N22" s="126">
        <f>SUM(D22:L22)</f>
        <v>-1393437</v>
      </c>
      <c r="P22" s="220">
        <v>0</v>
      </c>
      <c r="R22" s="239">
        <f>SUM(N22:P22)</f>
        <v>-1393437</v>
      </c>
    </row>
    <row r="24" spans="1:18" ht="13.5" thickBot="1">
      <c r="A24" s="220" t="s">
        <v>135</v>
      </c>
      <c r="D24" s="240">
        <f>SUM(D16:D23)</f>
        <v>14000000</v>
      </c>
      <c r="F24" s="240">
        <f>SUM(F16:F23)</f>
        <v>550571</v>
      </c>
      <c r="H24" s="240">
        <f>SUM(H16:H23)</f>
        <v>17161</v>
      </c>
      <c r="J24" s="240">
        <f>SUM(J16:J23)</f>
        <v>856361</v>
      </c>
      <c r="L24" s="240">
        <v>-2575050</v>
      </c>
      <c r="N24" s="240">
        <f>SUM(N16:N23)</f>
        <v>12849043</v>
      </c>
      <c r="P24" s="241">
        <f>SUM(P16:P23)</f>
        <v>0</v>
      </c>
      <c r="R24" s="240">
        <f>SUM(R16:R23)</f>
        <v>12849043</v>
      </c>
    </row>
    <row r="25" ht="13.5" thickTop="1"/>
    <row r="26" spans="14:19" ht="12.75">
      <c r="N26" s="239"/>
      <c r="S26" s="239"/>
    </row>
    <row r="27" ht="12.75">
      <c r="N27" s="239"/>
    </row>
    <row r="28" ht="12.75">
      <c r="R28" s="239"/>
    </row>
  </sheetData>
  <sheetProtection/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47">
      <selection activeCell="C58" sqref="C58"/>
    </sheetView>
  </sheetViews>
  <sheetFormatPr defaultColWidth="8.28125" defaultRowHeight="12.75"/>
  <cols>
    <col min="1" max="1" width="3.28125" style="38" customWidth="1"/>
    <col min="2" max="2" width="54.7109375" style="41" customWidth="1"/>
    <col min="3" max="3" width="12.7109375" style="38" customWidth="1"/>
    <col min="4" max="4" width="2.7109375" style="38" customWidth="1"/>
    <col min="5" max="5" width="12.7109375" style="38" customWidth="1"/>
    <col min="6" max="6" width="3.140625" style="38" customWidth="1"/>
    <col min="7" max="7" width="8.28125" style="38" customWidth="1"/>
    <col min="8" max="8" width="9.140625" style="38" bestFit="1" customWidth="1"/>
    <col min="9" max="9" width="8.28125" style="38" customWidth="1"/>
    <col min="10" max="10" width="8.421875" style="38" bestFit="1" customWidth="1"/>
    <col min="11" max="16384" width="8.28125" style="38" customWidth="1"/>
  </cols>
  <sheetData>
    <row r="1" spans="1:6" s="82" customFormat="1" ht="15" customHeight="1">
      <c r="A1" s="22" t="s">
        <v>52</v>
      </c>
      <c r="B1" s="81"/>
      <c r="C1" s="81"/>
      <c r="D1" s="81"/>
      <c r="E1" s="125"/>
      <c r="F1" s="81"/>
    </row>
    <row r="2" spans="1:6" s="82" customFormat="1" ht="12" customHeight="1">
      <c r="A2" s="23" t="s">
        <v>0</v>
      </c>
      <c r="B2" s="83"/>
      <c r="C2" s="83"/>
      <c r="D2" s="83"/>
      <c r="E2" s="242"/>
      <c r="F2" s="83"/>
    </row>
    <row r="3" spans="1:7" s="28" customFormat="1" ht="12" customHeight="1">
      <c r="A3" s="22"/>
      <c r="B3" s="84"/>
      <c r="C3" s="84"/>
      <c r="D3" s="84"/>
      <c r="E3" s="245"/>
      <c r="F3" s="84"/>
      <c r="G3" s="85"/>
    </row>
    <row r="4" spans="1:7" s="29" customFormat="1" ht="15">
      <c r="A4" s="26" t="s">
        <v>41</v>
      </c>
      <c r="B4" s="86"/>
      <c r="C4" s="86"/>
      <c r="D4" s="86"/>
      <c r="E4" s="242"/>
      <c r="F4" s="86"/>
      <c r="G4" s="87"/>
    </row>
    <row r="5" spans="1:6" s="28" customFormat="1" ht="15">
      <c r="A5" s="22" t="s">
        <v>129</v>
      </c>
      <c r="B5" s="81"/>
      <c r="C5" s="81"/>
      <c r="D5" s="81"/>
      <c r="E5" s="243"/>
      <c r="F5" s="81"/>
    </row>
    <row r="6" spans="1:6" ht="15">
      <c r="A6" s="88"/>
      <c r="B6" s="89"/>
      <c r="C6" s="90"/>
      <c r="D6" s="91"/>
      <c r="E6" s="133" t="s">
        <v>23</v>
      </c>
      <c r="F6" s="88"/>
    </row>
    <row r="7" spans="1:5" s="28" customFormat="1" ht="14.25">
      <c r="A7" s="102"/>
      <c r="B7" s="1"/>
      <c r="C7" s="133" t="s">
        <v>138</v>
      </c>
      <c r="D7" s="6"/>
      <c r="E7" s="133" t="s">
        <v>138</v>
      </c>
    </row>
    <row r="8" spans="1:5" ht="14.25">
      <c r="A8" s="98"/>
      <c r="B8" s="3"/>
      <c r="C8" s="133" t="s">
        <v>22</v>
      </c>
      <c r="D8" s="6"/>
      <c r="E8" s="133" t="s">
        <v>22</v>
      </c>
    </row>
    <row r="9" spans="1:5" ht="14.25">
      <c r="A9" s="98"/>
      <c r="B9" s="3"/>
      <c r="C9" s="5" t="s">
        <v>134</v>
      </c>
      <c r="D9" s="7"/>
      <c r="E9" s="5" t="s">
        <v>136</v>
      </c>
    </row>
    <row r="10" spans="1:5" ht="14.25">
      <c r="A10" s="98"/>
      <c r="B10" s="3"/>
      <c r="C10" s="5" t="s">
        <v>8</v>
      </c>
      <c r="D10" s="7"/>
      <c r="E10" s="5" t="s">
        <v>8</v>
      </c>
    </row>
    <row r="11" spans="1:5" ht="14.25">
      <c r="A11" s="98"/>
      <c r="B11" s="3"/>
      <c r="C11" s="133" t="s">
        <v>48</v>
      </c>
      <c r="D11" s="6"/>
      <c r="E11" s="133" t="s">
        <v>48</v>
      </c>
    </row>
    <row r="12" spans="1:5" ht="14.25">
      <c r="A12" s="8" t="s">
        <v>17</v>
      </c>
      <c r="B12" s="9"/>
      <c r="C12" s="98"/>
      <c r="D12" s="98"/>
      <c r="E12" s="98"/>
    </row>
    <row r="13" spans="1:5" ht="14.25">
      <c r="A13" s="9" t="s">
        <v>85</v>
      </c>
      <c r="B13" s="9"/>
      <c r="C13" s="117">
        <v>-1393437</v>
      </c>
      <c r="D13" s="98"/>
      <c r="E13" s="103">
        <v>-5817122</v>
      </c>
    </row>
    <row r="14" spans="1:5" ht="14.25">
      <c r="A14" s="9" t="s">
        <v>32</v>
      </c>
      <c r="B14" s="98"/>
      <c r="C14" s="117"/>
      <c r="D14" s="104"/>
      <c r="E14" s="103"/>
    </row>
    <row r="15" spans="1:5" ht="14.25">
      <c r="A15" s="9" t="s">
        <v>111</v>
      </c>
      <c r="B15" s="98"/>
      <c r="C15" s="117">
        <v>780255.12</v>
      </c>
      <c r="D15" s="104"/>
      <c r="E15" s="103">
        <v>792645</v>
      </c>
    </row>
    <row r="16" spans="1:5" ht="14.25">
      <c r="A16" s="9" t="s">
        <v>36</v>
      </c>
      <c r="B16" s="98"/>
      <c r="C16" s="117">
        <v>348190</v>
      </c>
      <c r="D16" s="104"/>
      <c r="E16" s="103">
        <v>325843</v>
      </c>
    </row>
    <row r="17" spans="1:5" ht="14.25">
      <c r="A17" s="9" t="s">
        <v>50</v>
      </c>
      <c r="B17" s="98"/>
      <c r="C17" s="117">
        <v>-7088</v>
      </c>
      <c r="D17" s="104"/>
      <c r="E17" s="103">
        <v>-53727</v>
      </c>
    </row>
    <row r="18" spans="1:5" ht="14.25">
      <c r="A18" s="9" t="s">
        <v>84</v>
      </c>
      <c r="B18" s="98"/>
      <c r="C18" s="117">
        <v>-502440</v>
      </c>
      <c r="D18" s="104"/>
      <c r="E18" s="163">
        <v>72978</v>
      </c>
    </row>
    <row r="19" spans="1:5" ht="14.25">
      <c r="A19" s="9" t="s">
        <v>112</v>
      </c>
      <c r="B19" s="98"/>
      <c r="C19" s="117">
        <v>0</v>
      </c>
      <c r="D19" s="104"/>
      <c r="E19" s="163">
        <v>16950</v>
      </c>
    </row>
    <row r="20" spans="1:5" ht="14.25">
      <c r="A20" s="9" t="s">
        <v>125</v>
      </c>
      <c r="B20" s="98"/>
      <c r="C20" s="117">
        <v>61942</v>
      </c>
      <c r="D20" s="104"/>
      <c r="E20" s="163">
        <v>0</v>
      </c>
    </row>
    <row r="21" spans="1:5" ht="14.25">
      <c r="A21" s="9" t="s">
        <v>128</v>
      </c>
      <c r="B21" s="98"/>
      <c r="C21" s="117">
        <v>16184</v>
      </c>
      <c r="D21" s="104"/>
      <c r="E21" s="163">
        <v>0</v>
      </c>
    </row>
    <row r="22" spans="1:5" ht="14.25">
      <c r="A22" s="9" t="s">
        <v>54</v>
      </c>
      <c r="B22" s="98"/>
      <c r="C22" s="117">
        <v>3609</v>
      </c>
      <c r="D22" s="104"/>
      <c r="E22" s="103">
        <v>682</v>
      </c>
    </row>
    <row r="23" spans="1:5" ht="14.25">
      <c r="A23" s="9" t="s">
        <v>124</v>
      </c>
      <c r="B23" s="98"/>
      <c r="C23" s="152">
        <v>0</v>
      </c>
      <c r="D23" s="104"/>
      <c r="E23" s="105">
        <v>286366</v>
      </c>
    </row>
    <row r="24" spans="1:5" ht="14.25" customHeight="1">
      <c r="A24" s="9" t="s">
        <v>113</v>
      </c>
      <c r="B24" s="9"/>
      <c r="C24" s="118">
        <f>SUM(C13:C23)</f>
        <v>-692784.88</v>
      </c>
      <c r="D24" s="104"/>
      <c r="E24" s="135">
        <f>SUM(E13:E23)</f>
        <v>-4375385</v>
      </c>
    </row>
    <row r="25" spans="1:5" ht="14.25" customHeight="1">
      <c r="A25" s="9"/>
      <c r="B25" s="9"/>
      <c r="C25" s="118"/>
      <c r="D25" s="104"/>
      <c r="E25" s="103"/>
    </row>
    <row r="26" spans="1:5" ht="14.25" customHeight="1">
      <c r="A26" s="9" t="s">
        <v>127</v>
      </c>
      <c r="B26" s="9"/>
      <c r="C26" s="117">
        <v>200000</v>
      </c>
      <c r="D26" s="104"/>
      <c r="E26" s="103">
        <v>0</v>
      </c>
    </row>
    <row r="27" spans="1:5" ht="14.25">
      <c r="A27" s="10" t="s">
        <v>114</v>
      </c>
      <c r="B27" s="2"/>
      <c r="C27" s="117">
        <v>-259039</v>
      </c>
      <c r="D27" s="104"/>
      <c r="E27" s="103">
        <v>280285</v>
      </c>
    </row>
    <row r="28" spans="1:5" ht="14.25">
      <c r="A28" s="10" t="s">
        <v>126</v>
      </c>
      <c r="B28" s="2"/>
      <c r="C28" s="117">
        <v>-1073036</v>
      </c>
      <c r="D28" s="104"/>
      <c r="E28" s="103">
        <v>2878498</v>
      </c>
    </row>
    <row r="29" spans="1:5" ht="14.25">
      <c r="A29" s="10" t="s">
        <v>115</v>
      </c>
      <c r="B29" s="2"/>
      <c r="C29" s="152">
        <v>2470494</v>
      </c>
      <c r="D29" s="104"/>
      <c r="E29" s="105">
        <v>-970448</v>
      </c>
    </row>
    <row r="30" spans="1:5" ht="14.25" hidden="1">
      <c r="A30" s="10"/>
      <c r="B30" s="10" t="s">
        <v>12</v>
      </c>
      <c r="C30" s="117"/>
      <c r="D30" s="104"/>
      <c r="E30" s="103" t="s">
        <v>2</v>
      </c>
    </row>
    <row r="31" spans="1:5" ht="14.25" hidden="1">
      <c r="A31" s="10"/>
      <c r="B31" s="10" t="s">
        <v>13</v>
      </c>
      <c r="C31" s="117"/>
      <c r="D31" s="104"/>
      <c r="E31" s="103" t="s">
        <v>2</v>
      </c>
    </row>
    <row r="32" spans="1:5" ht="14.25" customHeight="1">
      <c r="A32" s="10" t="s">
        <v>37</v>
      </c>
      <c r="B32" s="9"/>
      <c r="C32" s="118">
        <f>SUM(C24:C29)</f>
        <v>645634.1200000001</v>
      </c>
      <c r="D32" s="104"/>
      <c r="E32" s="135">
        <f>SUM(E24:E29)</f>
        <v>-2187050</v>
      </c>
    </row>
    <row r="33" spans="1:5" ht="14.25" customHeight="1">
      <c r="A33" s="10"/>
      <c r="B33" s="9"/>
      <c r="C33" s="118"/>
      <c r="D33" s="104"/>
      <c r="E33" s="103"/>
    </row>
    <row r="34" spans="1:5" ht="14.25" customHeight="1">
      <c r="A34" s="10" t="s">
        <v>55</v>
      </c>
      <c r="B34" s="9"/>
      <c r="C34" s="117">
        <v>18299</v>
      </c>
      <c r="D34" s="104"/>
      <c r="E34" s="103">
        <v>40311</v>
      </c>
    </row>
    <row r="35" spans="1:5" ht="14.25" customHeight="1">
      <c r="A35" s="10" t="s">
        <v>38</v>
      </c>
      <c r="B35" s="9"/>
      <c r="C35" s="117">
        <v>-345050</v>
      </c>
      <c r="D35" s="104"/>
      <c r="E35" s="103">
        <v>-325843</v>
      </c>
    </row>
    <row r="36" spans="1:5" ht="14.25">
      <c r="A36" s="10" t="s">
        <v>123</v>
      </c>
      <c r="B36" s="9"/>
      <c r="C36" s="117">
        <v>257470</v>
      </c>
      <c r="D36" s="104"/>
      <c r="E36" s="103">
        <v>-247819</v>
      </c>
    </row>
    <row r="37" spans="1:5" ht="14.25">
      <c r="A37" s="10" t="s">
        <v>39</v>
      </c>
      <c r="B37" s="9"/>
      <c r="C37" s="119">
        <f>SUM(C32:C36)</f>
        <v>576353.1200000001</v>
      </c>
      <c r="D37" s="104"/>
      <c r="E37" s="106">
        <f>SUM(E32:E36)</f>
        <v>-2720401</v>
      </c>
    </row>
    <row r="38" spans="1:5" ht="9.75" customHeight="1">
      <c r="A38" s="10"/>
      <c r="B38" s="9"/>
      <c r="C38" s="117"/>
      <c r="D38" s="104"/>
      <c r="E38" s="103"/>
    </row>
    <row r="39" spans="1:5" ht="14.25">
      <c r="A39" s="8" t="s">
        <v>18</v>
      </c>
      <c r="B39" s="9"/>
      <c r="C39" s="117"/>
      <c r="D39" s="104"/>
      <c r="E39" s="103"/>
    </row>
    <row r="40" spans="1:5" ht="14.25">
      <c r="A40" s="10" t="s">
        <v>40</v>
      </c>
      <c r="B40" s="9"/>
      <c r="C40" s="117">
        <v>-202718.51</v>
      </c>
      <c r="D40" s="104"/>
      <c r="E40" s="103">
        <v>-339594</v>
      </c>
    </row>
    <row r="41" spans="1:5" ht="14.25">
      <c r="A41" s="10" t="s">
        <v>57</v>
      </c>
      <c r="B41" s="9"/>
      <c r="C41" s="117">
        <v>669974</v>
      </c>
      <c r="D41" s="104"/>
      <c r="E41" s="163">
        <v>84384</v>
      </c>
    </row>
    <row r="42" spans="1:5" ht="14.25">
      <c r="A42" s="10" t="s">
        <v>69</v>
      </c>
      <c r="B42" s="9"/>
      <c r="C42" s="117">
        <v>0</v>
      </c>
      <c r="D42" s="104"/>
      <c r="E42" s="103">
        <v>-7882</v>
      </c>
    </row>
    <row r="43" spans="1:5" ht="14.25" customHeight="1">
      <c r="A43" s="10" t="s">
        <v>116</v>
      </c>
      <c r="B43" s="9"/>
      <c r="C43" s="119">
        <f>SUM(C40:C42)</f>
        <v>467255.49</v>
      </c>
      <c r="D43" s="11"/>
      <c r="E43" s="153">
        <f>SUM(E40:E42)</f>
        <v>-263092</v>
      </c>
    </row>
    <row r="44" spans="1:5" ht="9.75" customHeight="1">
      <c r="A44" s="10"/>
      <c r="B44" s="9"/>
      <c r="C44" s="117"/>
      <c r="D44" s="104"/>
      <c r="E44" s="103"/>
    </row>
    <row r="45" spans="1:5" ht="14.25">
      <c r="A45" s="8" t="s">
        <v>117</v>
      </c>
      <c r="B45" s="9"/>
      <c r="C45" s="117"/>
      <c r="D45" s="104"/>
      <c r="E45" s="103"/>
    </row>
    <row r="46" spans="1:5" ht="14.25" customHeight="1">
      <c r="A46" s="9" t="s">
        <v>56</v>
      </c>
      <c r="B46" s="9"/>
      <c r="C46" s="117">
        <v>-112452</v>
      </c>
      <c r="D46" s="104"/>
      <c r="E46" s="103">
        <v>-122552</v>
      </c>
    </row>
    <row r="47" spans="1:5" ht="14.25" customHeight="1">
      <c r="A47" s="9" t="s">
        <v>95</v>
      </c>
      <c r="B47" s="9"/>
      <c r="C47" s="117">
        <v>-385543</v>
      </c>
      <c r="D47" s="104"/>
      <c r="E47" s="103">
        <v>-370597</v>
      </c>
    </row>
    <row r="48" spans="1:5" ht="14.25">
      <c r="A48" s="8" t="s">
        <v>118</v>
      </c>
      <c r="B48" s="9"/>
      <c r="C48" s="119">
        <f>SUM(C46:C47)</f>
        <v>-497995</v>
      </c>
      <c r="D48" s="104"/>
      <c r="E48" s="120">
        <f>SUM(E46:E47)</f>
        <v>-493149</v>
      </c>
    </row>
    <row r="49" ht="12.75">
      <c r="E49" s="181"/>
    </row>
    <row r="50" spans="1:5" ht="14.25" customHeight="1">
      <c r="A50" s="4" t="s">
        <v>139</v>
      </c>
      <c r="B50" s="9"/>
      <c r="C50" s="117">
        <f>C37+C43+C48</f>
        <v>545613.6100000001</v>
      </c>
      <c r="D50" s="104"/>
      <c r="E50" s="117">
        <f>E37+E43+E48</f>
        <v>-3476642</v>
      </c>
    </row>
    <row r="51" spans="1:5" ht="14.25" customHeight="1">
      <c r="A51" s="4" t="s">
        <v>93</v>
      </c>
      <c r="B51" s="9"/>
      <c r="C51" s="117">
        <v>22227</v>
      </c>
      <c r="D51" s="104"/>
      <c r="E51" s="103">
        <v>-11470</v>
      </c>
    </row>
    <row r="52" spans="1:5" ht="14.25" customHeight="1">
      <c r="A52" s="4" t="s">
        <v>96</v>
      </c>
      <c r="B52" s="9"/>
      <c r="C52" s="117">
        <v>-1795421</v>
      </c>
      <c r="D52" s="104"/>
      <c r="E52" s="103">
        <v>1777039</v>
      </c>
    </row>
    <row r="53" spans="1:5" ht="14.25" customHeight="1" thickBot="1">
      <c r="A53" s="4" t="s">
        <v>97</v>
      </c>
      <c r="B53" s="9"/>
      <c r="C53" s="138">
        <f>SUM(C50:C52)</f>
        <v>-1227580.39</v>
      </c>
      <c r="D53" s="104"/>
      <c r="E53" s="139">
        <f>SUM(E50:E52)</f>
        <v>-1711073</v>
      </c>
    </row>
    <row r="54" spans="1:5" ht="15" thickTop="1">
      <c r="A54" s="98"/>
      <c r="B54" s="2"/>
      <c r="C54" s="11"/>
      <c r="D54" s="104"/>
      <c r="E54" s="103"/>
    </row>
    <row r="55" spans="1:5" ht="14.25">
      <c r="A55" s="4" t="s">
        <v>98</v>
      </c>
      <c r="B55" s="2"/>
      <c r="C55" s="11"/>
      <c r="D55" s="104"/>
      <c r="E55" s="103"/>
    </row>
    <row r="56" spans="1:5" ht="15">
      <c r="A56" s="108" t="s">
        <v>28</v>
      </c>
      <c r="B56" s="109"/>
      <c r="C56" s="11">
        <v>206025</v>
      </c>
      <c r="D56" s="104"/>
      <c r="E56" s="103">
        <v>91431</v>
      </c>
    </row>
    <row r="57" spans="1:5" ht="15">
      <c r="A57" s="108" t="s">
        <v>49</v>
      </c>
      <c r="B57" s="109"/>
      <c r="C57" s="117">
        <v>0</v>
      </c>
      <c r="D57" s="104"/>
      <c r="E57" s="103">
        <v>0</v>
      </c>
    </row>
    <row r="58" spans="1:5" ht="15">
      <c r="A58" s="108" t="s">
        <v>119</v>
      </c>
      <c r="B58" s="109"/>
      <c r="C58" s="11">
        <v>-1433605</v>
      </c>
      <c r="D58" s="104"/>
      <c r="E58" s="103">
        <v>-1802504</v>
      </c>
    </row>
    <row r="59" spans="1:5" ht="15" thickBot="1">
      <c r="A59" s="98"/>
      <c r="B59" s="2"/>
      <c r="C59" s="154">
        <f>SUM(C56:C58)</f>
        <v>-1227580</v>
      </c>
      <c r="D59" s="104"/>
      <c r="E59" s="139">
        <f>SUM(E56:E58)</f>
        <v>-1711073</v>
      </c>
    </row>
    <row r="60" spans="1:12" ht="13.5" customHeight="1" thickTop="1">
      <c r="A60" s="107"/>
      <c r="B60" s="100"/>
      <c r="C60" s="100"/>
      <c r="D60" s="100"/>
      <c r="E60" s="222"/>
      <c r="F60" s="80"/>
      <c r="G60" s="80"/>
      <c r="H60" s="80"/>
      <c r="I60" s="80"/>
      <c r="J60" s="80"/>
      <c r="K60" s="92"/>
      <c r="L60" s="92"/>
    </row>
    <row r="61" spans="1:10" ht="13.5" customHeight="1">
      <c r="A61" s="253"/>
      <c r="B61" s="254"/>
      <c r="C61" s="254"/>
      <c r="D61" s="254"/>
      <c r="E61" s="254"/>
      <c r="F61" s="123"/>
      <c r="G61" s="123"/>
      <c r="H61" s="123"/>
      <c r="I61" s="123"/>
      <c r="J61" s="95"/>
    </row>
    <row r="62" spans="1:10" ht="13.5" customHeight="1">
      <c r="A62" s="254"/>
      <c r="B62" s="254"/>
      <c r="C62" s="254"/>
      <c r="D62" s="254"/>
      <c r="E62" s="254"/>
      <c r="F62" s="123"/>
      <c r="G62" s="123"/>
      <c r="H62" s="123"/>
      <c r="I62" s="123"/>
      <c r="J62" s="95"/>
    </row>
    <row r="63" spans="1:5" ht="18" customHeight="1">
      <c r="A63" s="10"/>
      <c r="B63" s="9"/>
      <c r="C63" s="10"/>
      <c r="D63" s="10"/>
      <c r="E63" s="10"/>
    </row>
    <row r="64" spans="1:5" ht="9.75" customHeight="1">
      <c r="A64" s="10"/>
      <c r="B64" s="9"/>
      <c r="C64" s="10"/>
      <c r="D64" s="10"/>
      <c r="E64" s="10"/>
    </row>
    <row r="65" spans="1:5" ht="14.25">
      <c r="A65" s="246" t="s">
        <v>16</v>
      </c>
      <c r="B65" s="247"/>
      <c r="C65" s="247"/>
      <c r="D65" s="247"/>
      <c r="E65" s="247"/>
    </row>
    <row r="66" spans="1:10" ht="15">
      <c r="A66" s="247"/>
      <c r="B66" s="247"/>
      <c r="C66" s="247"/>
      <c r="D66" s="247"/>
      <c r="E66" s="247"/>
      <c r="F66" s="48"/>
      <c r="G66" s="48"/>
      <c r="H66" s="48"/>
      <c r="I66" s="48"/>
      <c r="J66" s="48"/>
    </row>
    <row r="67" spans="1:5" ht="14.25">
      <c r="A67" s="98"/>
      <c r="B67" s="2"/>
      <c r="C67" s="98"/>
      <c r="D67" s="98"/>
      <c r="E67" s="98"/>
    </row>
    <row r="69" ht="14.25">
      <c r="B69" s="38"/>
    </row>
    <row r="70" ht="14.25">
      <c r="B70" s="38"/>
    </row>
    <row r="71" ht="14.25">
      <c r="B71" s="38"/>
    </row>
    <row r="73" spans="1:12" ht="15">
      <c r="A73" s="94"/>
      <c r="B73" s="93"/>
      <c r="C73" s="93"/>
      <c r="D73" s="93"/>
      <c r="E73" s="244"/>
      <c r="F73" s="48"/>
      <c r="G73" s="48"/>
      <c r="H73" s="48"/>
      <c r="I73" s="48"/>
      <c r="J73" s="48"/>
      <c r="K73" s="48"/>
      <c r="L73" s="48"/>
    </row>
  </sheetData>
  <sheetProtection/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gwee</cp:lastModifiedBy>
  <cp:lastPrinted>2008-12-26T05:14:57Z</cp:lastPrinted>
  <dcterms:created xsi:type="dcterms:W3CDTF">2005-05-18T07:01:25Z</dcterms:created>
  <dcterms:modified xsi:type="dcterms:W3CDTF">2008-12-26T09:22:04Z</dcterms:modified>
  <cp:category/>
  <cp:version/>
  <cp:contentType/>
  <cp:contentStatus/>
</cp:coreProperties>
</file>